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nya\Desktop\tanya\IAQS\CM1 research\To be sent\"/>
    </mc:Choice>
  </mc:AlternateContent>
  <xr:revisionPtr revIDLastSave="0" documentId="8_{C26AFCF1-5C36-411B-8DCB-5BF574382C07}" xr6:coauthVersionLast="45" xr6:coauthVersionMax="45" xr10:uidLastSave="{00000000-0000-0000-0000-000000000000}"/>
  <bookViews>
    <workbookView xWindow="-120" yWindow="-120" windowWidth="20730" windowHeight="11160" firstSheet="6" activeTab="11" xr2:uid="{72DF9A1B-FA2A-465D-A333-FCF48B90EB21}"/>
  </bookViews>
  <sheets>
    <sheet name="Question 1" sheetId="1" r:id="rId1"/>
    <sheet name="Question 2" sheetId="2" r:id="rId2"/>
    <sheet name="Question 3" sheetId="5" r:id="rId3"/>
    <sheet name="Question 4" sheetId="6" r:id="rId4"/>
    <sheet name="Question 5" sheetId="9" r:id="rId5"/>
    <sheet name="Question 6" sheetId="10" r:id="rId6"/>
    <sheet name="Question 7" sheetId="11" r:id="rId7"/>
    <sheet name="Question 8" sheetId="12" r:id="rId8"/>
    <sheet name="Question 9" sheetId="13" r:id="rId9"/>
    <sheet name="Question 10" sheetId="14" r:id="rId10"/>
    <sheet name="Question 11" sheetId="3" r:id="rId11"/>
    <sheet name="Question 12" sheetId="4" r:id="rId12"/>
  </sheets>
  <definedNames>
    <definedName name="i">'Question 1'!$B$18</definedName>
    <definedName name="is">'Question 1'!$B$3</definedName>
    <definedName name="l">'Question 11'!#REF!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2" l="1"/>
  <c r="C13" i="12"/>
  <c r="D13" i="12" s="1"/>
  <c r="C14" i="12"/>
  <c r="D14" i="12"/>
  <c r="C15" i="12"/>
  <c r="D15" i="12" s="1"/>
  <c r="C16" i="12"/>
  <c r="D16" i="12"/>
  <c r="C17" i="12"/>
  <c r="D17" i="12" s="1"/>
  <c r="C18" i="12"/>
  <c r="D18" i="12" s="1"/>
  <c r="C19" i="12"/>
  <c r="D19" i="12" s="1"/>
  <c r="C20" i="12"/>
  <c r="D20" i="12"/>
  <c r="C21" i="12"/>
  <c r="D21" i="12" s="1"/>
  <c r="C22" i="12"/>
  <c r="D22" i="12"/>
  <c r="C23" i="12"/>
  <c r="D23" i="12" s="1"/>
  <c r="C24" i="12"/>
  <c r="D24" i="12"/>
  <c r="C25" i="12"/>
  <c r="D25" i="12" s="1"/>
  <c r="C26" i="12"/>
  <c r="D26" i="12" s="1"/>
  <c r="C27" i="12"/>
  <c r="D27" i="12" s="1"/>
  <c r="C28" i="12"/>
  <c r="D28" i="12"/>
  <c r="C29" i="12"/>
  <c r="D29" i="12" s="1"/>
  <c r="C30" i="12"/>
  <c r="D30" i="12"/>
  <c r="C31" i="12"/>
  <c r="D31" i="12" s="1"/>
  <c r="C32" i="12"/>
  <c r="D32" i="12"/>
  <c r="C33" i="12"/>
  <c r="D33" i="12" s="1"/>
  <c r="C34" i="12"/>
  <c r="D34" i="12" s="1"/>
  <c r="C35" i="12"/>
  <c r="D35" i="12" s="1"/>
  <c r="C36" i="12"/>
  <c r="D36" i="12"/>
  <c r="C37" i="12"/>
  <c r="D37" i="12" s="1"/>
  <c r="C38" i="12"/>
  <c r="D38" i="12"/>
  <c r="C39" i="12"/>
  <c r="D39" i="12" s="1"/>
  <c r="C40" i="12"/>
  <c r="D40" i="12"/>
  <c r="C41" i="12"/>
  <c r="D41" i="12" s="1"/>
  <c r="C42" i="12"/>
  <c r="D42" i="12" s="1"/>
  <c r="C43" i="12"/>
  <c r="D43" i="12" s="1"/>
  <c r="C44" i="12"/>
  <c r="D44" i="12"/>
  <c r="C45" i="12"/>
  <c r="D45" i="12" s="1"/>
  <c r="C46" i="12"/>
  <c r="D46" i="12"/>
  <c r="C47" i="12"/>
  <c r="D47" i="12" s="1"/>
  <c r="C48" i="12"/>
  <c r="D48" i="12"/>
  <c r="C49" i="12"/>
  <c r="D49" i="12" s="1"/>
  <c r="C50" i="12"/>
  <c r="D50" i="12" s="1"/>
  <c r="C51" i="12"/>
  <c r="D51" i="12" s="1"/>
  <c r="C52" i="12"/>
  <c r="D52" i="12"/>
  <c r="C53" i="12"/>
  <c r="D53" i="12" s="1"/>
  <c r="C54" i="12"/>
  <c r="D54" i="12"/>
  <c r="C55" i="12"/>
  <c r="D55" i="12" s="1"/>
  <c r="C56" i="12"/>
  <c r="D56" i="12" s="1"/>
  <c r="C57" i="12"/>
  <c r="D57" i="12" s="1"/>
  <c r="C58" i="12"/>
  <c r="D58" i="12" s="1"/>
  <c r="C59" i="12"/>
  <c r="D59" i="12" s="1"/>
  <c r="C60" i="12"/>
  <c r="D60" i="12"/>
  <c r="C61" i="12"/>
  <c r="D61" i="12" s="1"/>
  <c r="C62" i="12"/>
  <c r="D62" i="12"/>
  <c r="C63" i="12"/>
  <c r="D63" i="12" s="1"/>
  <c r="C64" i="12"/>
  <c r="D64" i="12" s="1"/>
  <c r="C65" i="12"/>
  <c r="D65" i="12" s="1"/>
  <c r="C66" i="12"/>
  <c r="D66" i="12" s="1"/>
  <c r="C67" i="12"/>
  <c r="D67" i="12" s="1"/>
  <c r="C68" i="12"/>
  <c r="D68" i="12"/>
  <c r="C69" i="12"/>
  <c r="D69" i="12" s="1"/>
  <c r="C70" i="12"/>
  <c r="D70" i="12"/>
  <c r="C71" i="12"/>
  <c r="D71" i="12" s="1"/>
  <c r="C72" i="12"/>
  <c r="D72" i="12" s="1"/>
  <c r="C73" i="12"/>
  <c r="D73" i="12" s="1"/>
  <c r="C74" i="12"/>
  <c r="D74" i="12" s="1"/>
  <c r="C75" i="12"/>
  <c r="D75" i="12" s="1"/>
  <c r="C76" i="12"/>
  <c r="D76" i="12"/>
  <c r="C77" i="12"/>
  <c r="D77" i="12" s="1"/>
  <c r="C78" i="12"/>
  <c r="D78" i="12"/>
  <c r="C79" i="12"/>
  <c r="D79" i="12" s="1"/>
  <c r="C80" i="12"/>
  <c r="D80" i="12" s="1"/>
  <c r="C81" i="12"/>
  <c r="D81" i="12" s="1"/>
  <c r="C82" i="12"/>
  <c r="D82" i="12" s="1"/>
  <c r="C83" i="12"/>
  <c r="D83" i="12" s="1"/>
  <c r="C84" i="12"/>
  <c r="D84" i="12"/>
  <c r="C85" i="12"/>
  <c r="D85" i="12" s="1"/>
  <c r="C86" i="12"/>
  <c r="D86" i="12"/>
  <c r="C87" i="12"/>
  <c r="D87" i="12" s="1"/>
  <c r="C88" i="12"/>
  <c r="D88" i="12" s="1"/>
  <c r="C89" i="12"/>
  <c r="D89" i="12" s="1"/>
  <c r="C90" i="12"/>
  <c r="D90" i="12" s="1"/>
  <c r="C91" i="12"/>
  <c r="D91" i="12" s="1"/>
  <c r="C92" i="12"/>
  <c r="D92" i="12"/>
  <c r="C93" i="12"/>
  <c r="D93" i="12" s="1"/>
  <c r="C94" i="12"/>
  <c r="D94" i="12"/>
  <c r="C95" i="12"/>
  <c r="D95" i="12" s="1"/>
  <c r="C96" i="12"/>
  <c r="D96" i="12" s="1"/>
  <c r="C97" i="12"/>
  <c r="D97" i="12" s="1"/>
  <c r="C98" i="12"/>
  <c r="D98" i="12" s="1"/>
  <c r="C99" i="12"/>
  <c r="D99" i="12" s="1"/>
  <c r="C100" i="12"/>
  <c r="D100" i="12"/>
  <c r="C101" i="12"/>
  <c r="D101" i="12" s="1"/>
  <c r="C102" i="12"/>
  <c r="D102" i="12"/>
  <c r="C103" i="12"/>
  <c r="D103" i="12" s="1"/>
  <c r="C104" i="12"/>
  <c r="D104" i="12" s="1"/>
  <c r="C105" i="12"/>
  <c r="D105" i="12" s="1"/>
  <c r="C106" i="12"/>
  <c r="D106" i="12" s="1"/>
  <c r="C107" i="12"/>
  <c r="D107" i="12" s="1"/>
  <c r="C108" i="12"/>
  <c r="D108" i="12"/>
  <c r="C109" i="12"/>
  <c r="D109" i="12" s="1"/>
  <c r="C110" i="12"/>
  <c r="D110" i="12"/>
  <c r="C111" i="12"/>
  <c r="D111" i="12" s="1"/>
  <c r="C112" i="12"/>
  <c r="D112" i="12" s="1"/>
  <c r="C113" i="12"/>
  <c r="D113" i="12" s="1"/>
  <c r="C114" i="12"/>
  <c r="D114" i="12" s="1"/>
  <c r="C115" i="12"/>
  <c r="D115" i="12" s="1"/>
  <c r="C116" i="12"/>
  <c r="D116" i="12"/>
  <c r="C117" i="12"/>
  <c r="D117" i="12" s="1"/>
  <c r="C118" i="12"/>
  <c r="D118" i="12"/>
  <c r="C119" i="12"/>
  <c r="D119" i="12" s="1"/>
  <c r="C120" i="12"/>
  <c r="D120" i="12" s="1"/>
  <c r="C121" i="12"/>
  <c r="D121" i="12" s="1"/>
  <c r="C122" i="12"/>
  <c r="D122" i="12" s="1"/>
  <c r="C123" i="12"/>
  <c r="D123" i="12" s="1"/>
  <c r="C124" i="12"/>
  <c r="D124" i="12"/>
  <c r="C125" i="12"/>
  <c r="D125" i="12" s="1"/>
  <c r="C126" i="12"/>
  <c r="D126" i="12"/>
  <c r="C127" i="12"/>
  <c r="D127" i="12" s="1"/>
  <c r="C128" i="12"/>
  <c r="D128" i="12" s="1"/>
  <c r="C129" i="12"/>
  <c r="D129" i="12" s="1"/>
  <c r="C130" i="12"/>
  <c r="D130" i="12" s="1"/>
  <c r="C131" i="12"/>
  <c r="D131" i="12" s="1"/>
  <c r="C132" i="12"/>
  <c r="D132" i="12"/>
  <c r="C133" i="12"/>
  <c r="D133" i="12" s="1"/>
  <c r="C134" i="12"/>
  <c r="D134" i="12"/>
  <c r="C135" i="12"/>
  <c r="D135" i="12" s="1"/>
  <c r="C136" i="12"/>
  <c r="D136" i="12" s="1"/>
  <c r="C137" i="12"/>
  <c r="D137" i="12" s="1"/>
  <c r="C138" i="12"/>
  <c r="D138" i="12" s="1"/>
  <c r="C139" i="12"/>
  <c r="D139" i="12" s="1"/>
  <c r="C140" i="12"/>
  <c r="D140" i="12"/>
  <c r="C141" i="12"/>
  <c r="D141" i="12" s="1"/>
  <c r="C142" i="12"/>
  <c r="D142" i="12"/>
  <c r="C143" i="12"/>
  <c r="D143" i="12" s="1"/>
  <c r="C144" i="12"/>
  <c r="D144" i="12" s="1"/>
  <c r="C145" i="12"/>
  <c r="D145" i="12" s="1"/>
  <c r="C146" i="12"/>
  <c r="D146" i="12" s="1"/>
  <c r="C147" i="12"/>
  <c r="D147" i="12" s="1"/>
  <c r="C148" i="12"/>
  <c r="D148" i="12"/>
  <c r="C149" i="12"/>
  <c r="D149" i="12" s="1"/>
  <c r="C150" i="12"/>
  <c r="D150" i="12"/>
  <c r="C151" i="12"/>
  <c r="D151" i="12" s="1"/>
  <c r="C152" i="12"/>
  <c r="D152" i="12" s="1"/>
  <c r="C153" i="12"/>
  <c r="D153" i="12" s="1"/>
  <c r="C154" i="12"/>
  <c r="D154" i="12" s="1"/>
  <c r="C155" i="12"/>
  <c r="D155" i="12" s="1"/>
  <c r="C156" i="12"/>
  <c r="D156" i="12"/>
  <c r="C157" i="12"/>
  <c r="D157" i="12" s="1"/>
  <c r="C158" i="12"/>
  <c r="D158" i="12"/>
  <c r="C159" i="12"/>
  <c r="D159" i="12" s="1"/>
  <c r="C160" i="12"/>
  <c r="D160" i="12" s="1"/>
  <c r="C161" i="12"/>
  <c r="D161" i="12" s="1"/>
  <c r="C162" i="12"/>
  <c r="D162" i="12" s="1"/>
  <c r="C163" i="12"/>
  <c r="D163" i="12" s="1"/>
  <c r="C164" i="12"/>
  <c r="D164" i="12"/>
  <c r="C165" i="12"/>
  <c r="D165" i="12" s="1"/>
  <c r="C166" i="12"/>
  <c r="D166" i="12"/>
  <c r="C167" i="12"/>
  <c r="D167" i="12" s="1"/>
  <c r="C168" i="12"/>
  <c r="D168" i="12" s="1"/>
  <c r="C169" i="12"/>
  <c r="D169" i="12" s="1"/>
  <c r="C170" i="12"/>
  <c r="D170" i="12" s="1"/>
  <c r="C171" i="12"/>
  <c r="D171" i="12" s="1"/>
  <c r="C172" i="12"/>
  <c r="D172" i="12"/>
  <c r="C173" i="12"/>
  <c r="D173" i="12" s="1"/>
  <c r="C174" i="12"/>
  <c r="D174" i="12"/>
  <c r="C175" i="12"/>
  <c r="D175" i="12" s="1"/>
  <c r="C176" i="12"/>
  <c r="D176" i="12" s="1"/>
  <c r="C177" i="12"/>
  <c r="D177" i="12" s="1"/>
  <c r="C178" i="12"/>
  <c r="D178" i="12" s="1"/>
  <c r="C179" i="12"/>
  <c r="D179" i="12" s="1"/>
  <c r="C180" i="12"/>
  <c r="D180" i="12"/>
  <c r="C181" i="12"/>
  <c r="D181" i="12" s="1"/>
  <c r="C182" i="12"/>
  <c r="D182" i="12"/>
  <c r="C183" i="12"/>
  <c r="D183" i="12" s="1"/>
  <c r="C184" i="12"/>
  <c r="D184" i="12"/>
  <c r="C185" i="12"/>
  <c r="D185" i="12" s="1"/>
  <c r="C186" i="12"/>
  <c r="D186" i="12"/>
  <c r="C187" i="12"/>
  <c r="D187" i="12" s="1"/>
  <c r="C188" i="12"/>
  <c r="D188" i="12"/>
  <c r="C189" i="12"/>
  <c r="D189" i="12" s="1"/>
  <c r="C190" i="12"/>
  <c r="D190" i="12"/>
  <c r="C191" i="12"/>
  <c r="D191" i="12" s="1"/>
  <c r="D12" i="12"/>
  <c r="C12" i="12"/>
  <c r="C15" i="13"/>
  <c r="B9" i="12"/>
  <c r="B4" i="12"/>
  <c r="C8" i="11"/>
  <c r="D8" i="11" s="1"/>
  <c r="C9" i="11"/>
  <c r="D9" i="11"/>
  <c r="C10" i="11"/>
  <c r="D10" i="11" s="1"/>
  <c r="C11" i="11"/>
  <c r="D11" i="11" s="1"/>
  <c r="C12" i="11"/>
  <c r="D12" i="11" s="1"/>
  <c r="C13" i="11"/>
  <c r="D13" i="11"/>
  <c r="C14" i="11"/>
  <c r="D14" i="11" s="1"/>
  <c r="C15" i="11"/>
  <c r="D15" i="11"/>
  <c r="C16" i="11"/>
  <c r="D16" i="11" s="1"/>
  <c r="D7" i="11"/>
  <c r="C7" i="11"/>
  <c r="C7" i="14"/>
  <c r="B4" i="11"/>
  <c r="D18" i="14"/>
  <c r="C8" i="14"/>
  <c r="D8" i="14"/>
  <c r="C9" i="14"/>
  <c r="D9" i="14" s="1"/>
  <c r="C10" i="14"/>
  <c r="D10" i="14"/>
  <c r="C11" i="14"/>
  <c r="D11" i="14"/>
  <c r="C12" i="14"/>
  <c r="D12" i="14"/>
  <c r="C13" i="14"/>
  <c r="D13" i="14"/>
  <c r="C14" i="14"/>
  <c r="D14" i="14"/>
  <c r="C15" i="14"/>
  <c r="D15" i="14"/>
  <c r="C16" i="14"/>
  <c r="D16" i="14"/>
  <c r="D7" i="14"/>
  <c r="B4" i="14"/>
  <c r="D18" i="11" l="1"/>
  <c r="G14" i="13" l="1"/>
  <c r="C22" i="13"/>
  <c r="D22" i="13" s="1"/>
  <c r="C23" i="13"/>
  <c r="D23" i="13"/>
  <c r="C24" i="13"/>
  <c r="D24" i="13" s="1"/>
  <c r="C25" i="13"/>
  <c r="D25" i="13"/>
  <c r="C26" i="13"/>
  <c r="D26" i="13" s="1"/>
  <c r="C27" i="13"/>
  <c r="D27" i="13" s="1"/>
  <c r="C28" i="13"/>
  <c r="D28" i="13" s="1"/>
  <c r="C29" i="13"/>
  <c r="D29" i="13"/>
  <c r="C30" i="13"/>
  <c r="D30" i="13" s="1"/>
  <c r="C31" i="13"/>
  <c r="D31" i="13"/>
  <c r="C32" i="13"/>
  <c r="D32" i="13" s="1"/>
  <c r="C33" i="13"/>
  <c r="D33" i="13"/>
  <c r="C34" i="13"/>
  <c r="D34" i="13" s="1"/>
  <c r="C35" i="13"/>
  <c r="D35" i="13" s="1"/>
  <c r="C36" i="13"/>
  <c r="D36" i="13" s="1"/>
  <c r="C37" i="13"/>
  <c r="D37" i="13"/>
  <c r="C38" i="13"/>
  <c r="D38" i="13" s="1"/>
  <c r="C39" i="13"/>
  <c r="D39" i="13"/>
  <c r="C40" i="13"/>
  <c r="D40" i="13" s="1"/>
  <c r="C41" i="13"/>
  <c r="D41" i="13"/>
  <c r="C42" i="13"/>
  <c r="D42" i="13" s="1"/>
  <c r="C43" i="13"/>
  <c r="D43" i="13" s="1"/>
  <c r="C44" i="13"/>
  <c r="D44" i="13" s="1"/>
  <c r="C45" i="13"/>
  <c r="D45" i="13"/>
  <c r="C46" i="13"/>
  <c r="D46" i="13" s="1"/>
  <c r="C47" i="13"/>
  <c r="D47" i="13"/>
  <c r="C48" i="13"/>
  <c r="D48" i="13" s="1"/>
  <c r="C49" i="13"/>
  <c r="D49" i="13"/>
  <c r="C50" i="13"/>
  <c r="D50" i="13" s="1"/>
  <c r="C51" i="13"/>
  <c r="D51" i="13" s="1"/>
  <c r="C52" i="13"/>
  <c r="D52" i="13" s="1"/>
  <c r="C53" i="13"/>
  <c r="D53" i="13"/>
  <c r="C54" i="13"/>
  <c r="D54" i="13" s="1"/>
  <c r="C55" i="13"/>
  <c r="D55" i="13"/>
  <c r="C56" i="13"/>
  <c r="D56" i="13" s="1"/>
  <c r="C57" i="13"/>
  <c r="D57" i="13"/>
  <c r="C58" i="13"/>
  <c r="D58" i="13" s="1"/>
  <c r="C59" i="13"/>
  <c r="D59" i="13" s="1"/>
  <c r="C60" i="13"/>
  <c r="D60" i="13" s="1"/>
  <c r="C61" i="13"/>
  <c r="D61" i="13"/>
  <c r="C62" i="13"/>
  <c r="D62" i="13" s="1"/>
  <c r="C63" i="13"/>
  <c r="D63" i="13"/>
  <c r="C64" i="13"/>
  <c r="D64" i="13" s="1"/>
  <c r="C65" i="13"/>
  <c r="D65" i="13"/>
  <c r="C66" i="13"/>
  <c r="D66" i="13" s="1"/>
  <c r="C67" i="13"/>
  <c r="D67" i="13" s="1"/>
  <c r="C68" i="13"/>
  <c r="D68" i="13" s="1"/>
  <c r="C69" i="13"/>
  <c r="D69" i="13"/>
  <c r="C70" i="13"/>
  <c r="D70" i="13" s="1"/>
  <c r="C71" i="13"/>
  <c r="D71" i="13"/>
  <c r="C72" i="13"/>
  <c r="D72" i="13" s="1"/>
  <c r="C73" i="13"/>
  <c r="D73" i="13"/>
  <c r="C74" i="13"/>
  <c r="D74" i="13" s="1"/>
  <c r="C75" i="13"/>
  <c r="D75" i="13" s="1"/>
  <c r="C76" i="13"/>
  <c r="D76" i="13" s="1"/>
  <c r="C77" i="13"/>
  <c r="D77" i="13"/>
  <c r="C78" i="13"/>
  <c r="D78" i="13" s="1"/>
  <c r="C79" i="13"/>
  <c r="D79" i="13"/>
  <c r="C80" i="13"/>
  <c r="D80" i="13" s="1"/>
  <c r="C81" i="13"/>
  <c r="D81" i="13"/>
  <c r="C82" i="13"/>
  <c r="D82" i="13" s="1"/>
  <c r="C83" i="13"/>
  <c r="D83" i="13" s="1"/>
  <c r="C84" i="13"/>
  <c r="D84" i="13" s="1"/>
  <c r="C85" i="13"/>
  <c r="D85" i="13"/>
  <c r="C86" i="13"/>
  <c r="D86" i="13" s="1"/>
  <c r="C87" i="13"/>
  <c r="D87" i="13"/>
  <c r="C88" i="13"/>
  <c r="D88" i="13" s="1"/>
  <c r="C89" i="13"/>
  <c r="D89" i="13"/>
  <c r="C90" i="13"/>
  <c r="D90" i="13" s="1"/>
  <c r="C91" i="13"/>
  <c r="D91" i="13" s="1"/>
  <c r="C92" i="13"/>
  <c r="D92" i="13" s="1"/>
  <c r="C93" i="13"/>
  <c r="D93" i="13"/>
  <c r="C94" i="13"/>
  <c r="D94" i="13" s="1"/>
  <c r="C95" i="13"/>
  <c r="D95" i="13"/>
  <c r="C96" i="13"/>
  <c r="D96" i="13" s="1"/>
  <c r="C97" i="13"/>
  <c r="D97" i="13"/>
  <c r="C98" i="13"/>
  <c r="D98" i="13" s="1"/>
  <c r="C99" i="13"/>
  <c r="D99" i="13" s="1"/>
  <c r="C100" i="13"/>
  <c r="D100" i="13" s="1"/>
  <c r="C101" i="13"/>
  <c r="D101" i="13"/>
  <c r="C102" i="13"/>
  <c r="D102" i="13" s="1"/>
  <c r="C103" i="13"/>
  <c r="D103" i="13"/>
  <c r="C104" i="13"/>
  <c r="D104" i="13" s="1"/>
  <c r="C105" i="13"/>
  <c r="D105" i="13"/>
  <c r="C106" i="13"/>
  <c r="D106" i="13" s="1"/>
  <c r="C107" i="13"/>
  <c r="D107" i="13" s="1"/>
  <c r="C108" i="13"/>
  <c r="D108" i="13" s="1"/>
  <c r="C109" i="13"/>
  <c r="D109" i="13"/>
  <c r="C110" i="13"/>
  <c r="D110" i="13" s="1"/>
  <c r="C111" i="13"/>
  <c r="D111" i="13"/>
  <c r="C112" i="13"/>
  <c r="D112" i="13" s="1"/>
  <c r="C113" i="13"/>
  <c r="D113" i="13"/>
  <c r="C114" i="13"/>
  <c r="D114" i="13" s="1"/>
  <c r="C115" i="13"/>
  <c r="D115" i="13" s="1"/>
  <c r="C116" i="13"/>
  <c r="D116" i="13" s="1"/>
  <c r="C117" i="13"/>
  <c r="D117" i="13"/>
  <c r="C118" i="13"/>
  <c r="D118" i="13" s="1"/>
  <c r="C119" i="13"/>
  <c r="D119" i="13"/>
  <c r="C120" i="13"/>
  <c r="D120" i="13" s="1"/>
  <c r="C121" i="13"/>
  <c r="D121" i="13"/>
  <c r="C122" i="13"/>
  <c r="D122" i="13" s="1"/>
  <c r="C123" i="13"/>
  <c r="D123" i="13" s="1"/>
  <c r="C124" i="13"/>
  <c r="D124" i="13" s="1"/>
  <c r="C125" i="13"/>
  <c r="D125" i="13"/>
  <c r="C126" i="13"/>
  <c r="D126" i="13" s="1"/>
  <c r="C127" i="13"/>
  <c r="D127" i="13"/>
  <c r="C128" i="13"/>
  <c r="D128" i="13" s="1"/>
  <c r="C129" i="13"/>
  <c r="D129" i="13"/>
  <c r="C130" i="13"/>
  <c r="D130" i="13" s="1"/>
  <c r="C131" i="13"/>
  <c r="D131" i="13" s="1"/>
  <c r="C132" i="13"/>
  <c r="D132" i="13" s="1"/>
  <c r="C133" i="13"/>
  <c r="D133" i="13"/>
  <c r="C134" i="13"/>
  <c r="D134" i="13" s="1"/>
  <c r="C135" i="13"/>
  <c r="D135" i="13"/>
  <c r="C136" i="13"/>
  <c r="D136" i="13" s="1"/>
  <c r="C137" i="13"/>
  <c r="D137" i="13"/>
  <c r="C138" i="13"/>
  <c r="D138" i="13" s="1"/>
  <c r="C139" i="13"/>
  <c r="D139" i="13" s="1"/>
  <c r="C140" i="13"/>
  <c r="D140" i="13" s="1"/>
  <c r="C141" i="13"/>
  <c r="D141" i="13"/>
  <c r="C142" i="13"/>
  <c r="D142" i="13" s="1"/>
  <c r="C143" i="13"/>
  <c r="D143" i="13"/>
  <c r="C144" i="13"/>
  <c r="D144" i="13" s="1"/>
  <c r="C145" i="13"/>
  <c r="D145" i="13"/>
  <c r="C146" i="13"/>
  <c r="D146" i="13" s="1"/>
  <c r="C147" i="13"/>
  <c r="D147" i="13" s="1"/>
  <c r="C148" i="13"/>
  <c r="D148" i="13" s="1"/>
  <c r="C149" i="13"/>
  <c r="D149" i="13"/>
  <c r="C150" i="13"/>
  <c r="D150" i="13" s="1"/>
  <c r="C151" i="13"/>
  <c r="D151" i="13"/>
  <c r="C152" i="13"/>
  <c r="D152" i="13" s="1"/>
  <c r="C153" i="13"/>
  <c r="D153" i="13"/>
  <c r="C154" i="13"/>
  <c r="D154" i="13" s="1"/>
  <c r="C155" i="13"/>
  <c r="D155" i="13" s="1"/>
  <c r="C156" i="13"/>
  <c r="D156" i="13" s="1"/>
  <c r="C157" i="13"/>
  <c r="D157" i="13"/>
  <c r="C158" i="13"/>
  <c r="D158" i="13" s="1"/>
  <c r="C159" i="13"/>
  <c r="D159" i="13"/>
  <c r="C160" i="13"/>
  <c r="D160" i="13" s="1"/>
  <c r="C161" i="13"/>
  <c r="D161" i="13"/>
  <c r="C162" i="13"/>
  <c r="D162" i="13" s="1"/>
  <c r="C163" i="13"/>
  <c r="D163" i="13" s="1"/>
  <c r="C164" i="13"/>
  <c r="D164" i="13" s="1"/>
  <c r="C165" i="13"/>
  <c r="D165" i="13"/>
  <c r="C166" i="13"/>
  <c r="D166" i="13" s="1"/>
  <c r="C167" i="13"/>
  <c r="D167" i="13"/>
  <c r="C168" i="13"/>
  <c r="D168" i="13" s="1"/>
  <c r="C169" i="13"/>
  <c r="D169" i="13"/>
  <c r="C170" i="13"/>
  <c r="D170" i="13" s="1"/>
  <c r="C171" i="13"/>
  <c r="D171" i="13" s="1"/>
  <c r="C172" i="13"/>
  <c r="D172" i="13" s="1"/>
  <c r="C173" i="13"/>
  <c r="D173" i="13"/>
  <c r="C174" i="13"/>
  <c r="D174" i="13" s="1"/>
  <c r="C175" i="13"/>
  <c r="D175" i="13"/>
  <c r="C176" i="13"/>
  <c r="D176" i="13" s="1"/>
  <c r="C177" i="13"/>
  <c r="D177" i="13"/>
  <c r="C178" i="13"/>
  <c r="D178" i="13" s="1"/>
  <c r="C179" i="13"/>
  <c r="D179" i="13" s="1"/>
  <c r="C180" i="13"/>
  <c r="D180" i="13" s="1"/>
  <c r="C181" i="13"/>
  <c r="D181" i="13"/>
  <c r="C182" i="13"/>
  <c r="D182" i="13" s="1"/>
  <c r="C183" i="13"/>
  <c r="D183" i="13"/>
  <c r="C184" i="13"/>
  <c r="D184" i="13" s="1"/>
  <c r="C185" i="13"/>
  <c r="D185" i="13"/>
  <c r="C186" i="13"/>
  <c r="D186" i="13" s="1"/>
  <c r="C187" i="13"/>
  <c r="D187" i="13" s="1"/>
  <c r="C188" i="13"/>
  <c r="D188" i="13" s="1"/>
  <c r="C189" i="13"/>
  <c r="D189" i="13"/>
  <c r="C190" i="13"/>
  <c r="D190" i="13" s="1"/>
  <c r="C191" i="13"/>
  <c r="D191" i="13"/>
  <c r="C192" i="13"/>
  <c r="D192" i="13" s="1"/>
  <c r="C193" i="13"/>
  <c r="D193" i="13"/>
  <c r="C194" i="13"/>
  <c r="D194" i="13" s="1"/>
  <c r="C195" i="13"/>
  <c r="D195" i="13"/>
  <c r="C196" i="13"/>
  <c r="D196" i="13" s="1"/>
  <c r="C197" i="13"/>
  <c r="D197" i="13"/>
  <c r="C198" i="13"/>
  <c r="D198" i="13" s="1"/>
  <c r="C199" i="13"/>
  <c r="D199" i="13"/>
  <c r="C200" i="13"/>
  <c r="D200" i="13" s="1"/>
  <c r="C201" i="13"/>
  <c r="D201" i="13"/>
  <c r="C202" i="13"/>
  <c r="D202" i="13" s="1"/>
  <c r="C203" i="13"/>
  <c r="D203" i="13"/>
  <c r="C204" i="13"/>
  <c r="D204" i="13" s="1"/>
  <c r="C205" i="13"/>
  <c r="D205" i="13"/>
  <c r="C206" i="13"/>
  <c r="D206" i="13" s="1"/>
  <c r="C207" i="13"/>
  <c r="D207" i="13"/>
  <c r="C208" i="13"/>
  <c r="D208" i="13" s="1"/>
  <c r="C209" i="13"/>
  <c r="D209" i="13"/>
  <c r="C210" i="13"/>
  <c r="D210" i="13" s="1"/>
  <c r="C211" i="13"/>
  <c r="D211" i="13"/>
  <c r="C212" i="13"/>
  <c r="D212" i="13" s="1"/>
  <c r="C213" i="13"/>
  <c r="D213" i="13"/>
  <c r="C214" i="13"/>
  <c r="D214" i="13" s="1"/>
  <c r="C215" i="13"/>
  <c r="D215" i="13"/>
  <c r="C216" i="13"/>
  <c r="D216" i="13" s="1"/>
  <c r="C217" i="13"/>
  <c r="D217" i="13"/>
  <c r="C218" i="13"/>
  <c r="D218" i="13" s="1"/>
  <c r="C219" i="13"/>
  <c r="D219" i="13"/>
  <c r="C220" i="13"/>
  <c r="D220" i="13" s="1"/>
  <c r="C221" i="13"/>
  <c r="D221" i="13"/>
  <c r="C222" i="13"/>
  <c r="D222" i="13" s="1"/>
  <c r="C223" i="13"/>
  <c r="D223" i="13"/>
  <c r="C224" i="13"/>
  <c r="D224" i="13" s="1"/>
  <c r="C225" i="13"/>
  <c r="D225" i="13"/>
  <c r="C226" i="13"/>
  <c r="D226" i="13" s="1"/>
  <c r="C227" i="13"/>
  <c r="D227" i="13"/>
  <c r="C228" i="13"/>
  <c r="D228" i="13" s="1"/>
  <c r="C229" i="13"/>
  <c r="D229" i="13"/>
  <c r="C230" i="13"/>
  <c r="D230" i="13" s="1"/>
  <c r="C231" i="13"/>
  <c r="D231" i="13"/>
  <c r="C232" i="13"/>
  <c r="D232" i="13" s="1"/>
  <c r="C233" i="13"/>
  <c r="D233" i="13"/>
  <c r="C234" i="13"/>
  <c r="D234" i="13" s="1"/>
  <c r="C235" i="13"/>
  <c r="D235" i="13"/>
  <c r="C236" i="13"/>
  <c r="D236" i="13" s="1"/>
  <c r="C237" i="13"/>
  <c r="D237" i="13"/>
  <c r="C238" i="13"/>
  <c r="D238" i="13" s="1"/>
  <c r="C239" i="13"/>
  <c r="D239" i="13"/>
  <c r="C240" i="13"/>
  <c r="D240" i="13" s="1"/>
  <c r="C241" i="13"/>
  <c r="D241" i="13"/>
  <c r="C242" i="13"/>
  <c r="D242" i="13" s="1"/>
  <c r="C243" i="13"/>
  <c r="D243" i="13"/>
  <c r="C244" i="13"/>
  <c r="D244" i="13" s="1"/>
  <c r="C245" i="13"/>
  <c r="D245" i="13"/>
  <c r="C246" i="13"/>
  <c r="D246" i="13" s="1"/>
  <c r="C247" i="13"/>
  <c r="D247" i="13"/>
  <c r="C248" i="13"/>
  <c r="D248" i="13" s="1"/>
  <c r="C249" i="13"/>
  <c r="D249" i="13"/>
  <c r="C250" i="13"/>
  <c r="D250" i="13" s="1"/>
  <c r="C251" i="13"/>
  <c r="D251" i="13"/>
  <c r="C252" i="13"/>
  <c r="D252" i="13" s="1"/>
  <c r="C253" i="13"/>
  <c r="D253" i="13"/>
  <c r="C254" i="13"/>
  <c r="D254" i="13" s="1"/>
  <c r="C16" i="13"/>
  <c r="D16" i="13" s="1"/>
  <c r="C17" i="13"/>
  <c r="D17" i="13"/>
  <c r="C18" i="13"/>
  <c r="D18" i="13" s="1"/>
  <c r="C19" i="13"/>
  <c r="D19" i="13"/>
  <c r="C20" i="13"/>
  <c r="D20" i="13" s="1"/>
  <c r="C21" i="13"/>
  <c r="D21" i="13"/>
  <c r="D15" i="13"/>
  <c r="B12" i="13"/>
  <c r="B7" i="13"/>
  <c r="B6" i="13"/>
  <c r="B17" i="9"/>
  <c r="B8" i="10"/>
  <c r="B9" i="10" s="1"/>
  <c r="B10" i="10" s="1"/>
  <c r="B11" i="10" s="1"/>
  <c r="B12" i="10" s="1"/>
  <c r="B13" i="10" s="1"/>
  <c r="B14" i="10" s="1"/>
  <c r="B15" i="10" s="1"/>
  <c r="B16" i="10" s="1"/>
  <c r="B17" i="10" s="1"/>
  <c r="B18" i="10" s="1"/>
  <c r="B19" i="10" s="1"/>
  <c r="B21" i="10" s="1"/>
  <c r="B11" i="9"/>
  <c r="B12" i="9" s="1"/>
  <c r="B13" i="9" s="1"/>
  <c r="B14" i="9" s="1"/>
  <c r="B15" i="9" s="1"/>
  <c r="B10" i="9"/>
  <c r="B9" i="9"/>
  <c r="B8" i="9"/>
  <c r="B8" i="6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4" i="6" s="1"/>
  <c r="B14" i="5"/>
  <c r="B8" i="5"/>
  <c r="B9" i="5" s="1"/>
  <c r="B10" i="5" s="1"/>
  <c r="B11" i="5" s="1"/>
  <c r="B12" i="5" s="1"/>
  <c r="B7" i="2"/>
  <c r="C7" i="4"/>
  <c r="C8" i="4"/>
  <c r="C9" i="4"/>
  <c r="C10" i="4"/>
  <c r="D10" i="4" s="1"/>
  <c r="C11" i="4"/>
  <c r="C12" i="4"/>
  <c r="C13" i="4"/>
  <c r="C14" i="4"/>
  <c r="D14" i="4" s="1"/>
  <c r="C15" i="4"/>
  <c r="C16" i="4"/>
  <c r="C17" i="4"/>
  <c r="C18" i="4"/>
  <c r="C19" i="4"/>
  <c r="C20" i="4"/>
  <c r="D20" i="4" s="1"/>
  <c r="C21" i="4"/>
  <c r="C22" i="4"/>
  <c r="D22" i="4" s="1"/>
  <c r="D19" i="4"/>
  <c r="D21" i="4"/>
  <c r="D18" i="4"/>
  <c r="D17" i="4"/>
  <c r="D16" i="4"/>
  <c r="D15" i="4"/>
  <c r="D13" i="4"/>
  <c r="D12" i="4"/>
  <c r="D11" i="4"/>
  <c r="D9" i="4"/>
  <c r="D8" i="4"/>
  <c r="D7" i="4"/>
  <c r="D19" i="3"/>
  <c r="D7" i="3"/>
  <c r="D8" i="3"/>
  <c r="D9" i="3"/>
  <c r="D10" i="3"/>
  <c r="D11" i="3"/>
  <c r="D12" i="3"/>
  <c r="D13" i="3"/>
  <c r="D14" i="3"/>
  <c r="D15" i="3"/>
  <c r="D16" i="3"/>
  <c r="D17" i="3"/>
  <c r="D6" i="3"/>
  <c r="C7" i="3"/>
  <c r="C8" i="3"/>
  <c r="C9" i="3"/>
  <c r="C10" i="3"/>
  <c r="C11" i="3"/>
  <c r="C12" i="3"/>
  <c r="C13" i="3"/>
  <c r="C14" i="3"/>
  <c r="C15" i="3"/>
  <c r="C16" i="3"/>
  <c r="C17" i="3"/>
  <c r="C6" i="3"/>
  <c r="D26" i="4" l="1"/>
  <c r="D7" i="2" l="1"/>
  <c r="A8" i="2"/>
  <c r="A9" i="2" s="1"/>
  <c r="B9" i="2" s="1"/>
  <c r="D6" i="2"/>
  <c r="A8" i="1"/>
  <c r="A9" i="1" s="1"/>
  <c r="B7" i="1"/>
  <c r="D7" i="1" s="1"/>
  <c r="D6" i="1"/>
  <c r="B8" i="2" l="1"/>
  <c r="D9" i="2"/>
  <c r="A10" i="2"/>
  <c r="B10" i="2" s="1"/>
  <c r="D8" i="2"/>
  <c r="A10" i="1"/>
  <c r="B9" i="1"/>
  <c r="D9" i="1" s="1"/>
  <c r="B8" i="1"/>
  <c r="D8" i="1" s="1"/>
  <c r="D10" i="2" l="1"/>
  <c r="A11" i="2"/>
  <c r="B11" i="2" s="1"/>
  <c r="B10" i="1"/>
  <c r="D10" i="1" s="1"/>
  <c r="A11" i="1"/>
  <c r="A12" i="2" l="1"/>
  <c r="B12" i="2" s="1"/>
  <c r="D11" i="2"/>
  <c r="B11" i="1"/>
  <c r="D11" i="1" s="1"/>
  <c r="A12" i="1"/>
  <c r="A13" i="2" l="1"/>
  <c r="B13" i="2" s="1"/>
  <c r="C12" i="1"/>
  <c r="B12" i="1"/>
  <c r="D12" i="1" s="1"/>
  <c r="A13" i="1"/>
  <c r="A14" i="2" l="1"/>
  <c r="B14" i="2" s="1"/>
  <c r="D12" i="2"/>
  <c r="C13" i="1"/>
  <c r="A14" i="1"/>
  <c r="B13" i="1"/>
  <c r="A15" i="2" l="1"/>
  <c r="D13" i="2"/>
  <c r="D13" i="1"/>
  <c r="C14" i="1"/>
  <c r="B14" i="1"/>
  <c r="D14" i="1" s="1"/>
  <c r="A15" i="1"/>
  <c r="B15" i="2" l="1"/>
  <c r="C15" i="2"/>
  <c r="A16" i="2"/>
  <c r="D14" i="2"/>
  <c r="C15" i="1"/>
  <c r="B15" i="1"/>
  <c r="A16" i="1"/>
  <c r="B16" i="2" l="1"/>
  <c r="A17" i="2"/>
  <c r="C16" i="2"/>
  <c r="D15" i="2"/>
  <c r="C16" i="1"/>
  <c r="B16" i="1"/>
  <c r="D15" i="1"/>
  <c r="A18" i="2" l="1"/>
  <c r="C17" i="2"/>
  <c r="B17" i="2"/>
  <c r="D17" i="2" s="1"/>
  <c r="D16" i="1"/>
  <c r="D16" i="2"/>
  <c r="A19" i="2" l="1"/>
  <c r="B18" i="2"/>
  <c r="C18" i="2"/>
  <c r="D18" i="2" s="1"/>
  <c r="C19" i="2" l="1"/>
  <c r="B19" i="2"/>
  <c r="A20" i="2"/>
  <c r="B20" i="2" l="1"/>
  <c r="C20" i="2"/>
  <c r="A21" i="2"/>
  <c r="D19" i="2"/>
  <c r="C21" i="2" l="1"/>
  <c r="A22" i="2"/>
  <c r="B21" i="2"/>
  <c r="D21" i="2" s="1"/>
  <c r="D20" i="2"/>
  <c r="C22" i="2" l="1"/>
  <c r="A23" i="2"/>
  <c r="B22" i="2"/>
  <c r="D22" i="2" s="1"/>
  <c r="C23" i="2" l="1"/>
  <c r="A24" i="2"/>
  <c r="B23" i="2"/>
  <c r="D23" i="2" s="1"/>
  <c r="C24" i="2" l="1"/>
  <c r="A25" i="2"/>
  <c r="B24" i="2"/>
  <c r="D24" i="2" s="1"/>
  <c r="C25" i="2" l="1"/>
  <c r="A26" i="2"/>
  <c r="B25" i="2"/>
  <c r="D25" i="2" s="1"/>
  <c r="A27" i="2" l="1"/>
  <c r="C26" i="2"/>
  <c r="B26" i="2"/>
  <c r="D26" i="2" s="1"/>
  <c r="B27" i="2" l="1"/>
  <c r="D27" i="2" s="1"/>
  <c r="C27" i="2"/>
  <c r="A28" i="2"/>
  <c r="B28" i="2" l="1"/>
  <c r="C28" i="2"/>
  <c r="A29" i="2"/>
  <c r="C29" i="2" l="1"/>
  <c r="A30" i="2"/>
  <c r="B29" i="2"/>
  <c r="D29" i="2" s="1"/>
  <c r="D28" i="2"/>
  <c r="C30" i="2" l="1"/>
  <c r="A31" i="2"/>
  <c r="B30" i="2"/>
  <c r="D30" i="2" s="1"/>
  <c r="B31" i="2" l="1"/>
  <c r="C31" i="2"/>
  <c r="D31" i="2" l="1"/>
</calcChain>
</file>

<file path=xl/sharedStrings.xml><?xml version="1.0" encoding="utf-8"?>
<sst xmlns="http://schemas.openxmlformats.org/spreadsheetml/2006/main" count="92" uniqueCount="37">
  <si>
    <t>Simple Interest</t>
  </si>
  <si>
    <t>Simple i</t>
  </si>
  <si>
    <t>Time</t>
  </si>
  <si>
    <t>AV paym 1</t>
  </si>
  <si>
    <t>AV paym 2</t>
  </si>
  <si>
    <t>Total AV</t>
  </si>
  <si>
    <t>Accumulated Value</t>
  </si>
  <si>
    <t>Interest rate</t>
  </si>
  <si>
    <t>Payment</t>
  </si>
  <si>
    <t>Acc factor</t>
  </si>
  <si>
    <t>Accumulation</t>
  </si>
  <si>
    <t>Total accumulated value</t>
  </si>
  <si>
    <t>Present Value</t>
  </si>
  <si>
    <t>i</t>
  </si>
  <si>
    <t>Accumulated value</t>
  </si>
  <si>
    <t>i1</t>
  </si>
  <si>
    <t>i2</t>
  </si>
  <si>
    <t>AV</t>
  </si>
  <si>
    <t>Present value</t>
  </si>
  <si>
    <t>PV</t>
  </si>
  <si>
    <t>Time till maturity</t>
  </si>
  <si>
    <t>i(p)</t>
  </si>
  <si>
    <t xml:space="preserve">i </t>
  </si>
  <si>
    <t>i(pa)</t>
  </si>
  <si>
    <t>i(pm)</t>
  </si>
  <si>
    <t>Paym (pa)</t>
  </si>
  <si>
    <t>Period</t>
  </si>
  <si>
    <t>per period</t>
  </si>
  <si>
    <t>t (mths)</t>
  </si>
  <si>
    <t>Discount</t>
  </si>
  <si>
    <t>Total PV</t>
  </si>
  <si>
    <t>Discount rate</t>
  </si>
  <si>
    <t>v</t>
  </si>
  <si>
    <t>Disc factor</t>
  </si>
  <si>
    <t>Total Present Value</t>
  </si>
  <si>
    <t>t (years)</t>
  </si>
  <si>
    <t>Total Present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</si>
</sst>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9" formatCode="0.00000"/>
    <numFmt numFmtId="171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9" fontId="0" fillId="0" borderId="0" xfId="0" applyNumberFormat="1"/>
    <xf numFmtId="0" fontId="0" fillId="0" borderId="1" xfId="0" applyBorder="1"/>
    <xf numFmtId="164" fontId="0" fillId="0" borderId="0" xfId="0" applyNumberFormat="1"/>
    <xf numFmtId="0" fontId="0" fillId="0" borderId="0" xfId="0" applyBorder="1"/>
    <xf numFmtId="2" fontId="0" fillId="0" borderId="0" xfId="0" applyNumberFormat="1" applyBorder="1"/>
    <xf numFmtId="169" fontId="0" fillId="0" borderId="0" xfId="0" applyNumberFormat="1"/>
    <xf numFmtId="10" fontId="0" fillId="0" borderId="0" xfId="0" applyNumberFormat="1"/>
    <xf numFmtId="10" fontId="0" fillId="0" borderId="0" xfId="0" applyNumberFormat="1" applyBorder="1"/>
    <xf numFmtId="17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92F1B-79E0-46DA-93DC-791D4DD2C28A}">
  <dimension ref="A1:D18"/>
  <sheetViews>
    <sheetView workbookViewId="0">
      <selection activeCell="A18" sqref="A18:D18"/>
    </sheetView>
  </sheetViews>
  <sheetFormatPr defaultRowHeight="15" x14ac:dyDescent="0.25"/>
  <cols>
    <col min="1" max="1" width="10.7109375" customWidth="1"/>
    <col min="2" max="2" width="11.28515625" customWidth="1"/>
    <col min="3" max="3" width="10.85546875" customWidth="1"/>
  </cols>
  <sheetData>
    <row r="1" spans="1:4" x14ac:dyDescent="0.25">
      <c r="A1" t="s">
        <v>0</v>
      </c>
    </row>
    <row r="3" spans="1:4" x14ac:dyDescent="0.25">
      <c r="A3" t="s">
        <v>1</v>
      </c>
      <c r="B3" s="1">
        <v>0.03</v>
      </c>
    </row>
    <row r="5" spans="1:4" x14ac:dyDescent="0.25">
      <c r="A5" s="2" t="s">
        <v>2</v>
      </c>
      <c r="B5" s="2" t="s">
        <v>3</v>
      </c>
      <c r="C5" s="2" t="s">
        <v>4</v>
      </c>
      <c r="D5" s="2" t="s">
        <v>5</v>
      </c>
    </row>
    <row r="6" spans="1:4" x14ac:dyDescent="0.25">
      <c r="A6" s="2">
        <v>0</v>
      </c>
      <c r="B6" s="2">
        <v>1500</v>
      </c>
      <c r="C6" s="2">
        <v>0</v>
      </c>
      <c r="D6" s="2">
        <f>B6+C6</f>
        <v>1500</v>
      </c>
    </row>
    <row r="7" spans="1:4" x14ac:dyDescent="0.25">
      <c r="A7" s="2">
        <v>1</v>
      </c>
      <c r="B7" s="2">
        <f t="shared" ref="B7:B16" si="0">$B$6*(1+A7*is)</f>
        <v>1545</v>
      </c>
      <c r="C7" s="2">
        <v>0</v>
      </c>
      <c r="D7" s="2">
        <f t="shared" ref="D7:D16" si="1">B7+C7</f>
        <v>1545</v>
      </c>
    </row>
    <row r="8" spans="1:4" x14ac:dyDescent="0.25">
      <c r="A8" s="2">
        <f>A7+1</f>
        <v>2</v>
      </c>
      <c r="B8" s="2">
        <f t="shared" si="0"/>
        <v>1590</v>
      </c>
      <c r="C8" s="2">
        <v>0</v>
      </c>
      <c r="D8" s="2">
        <f t="shared" si="1"/>
        <v>1590</v>
      </c>
    </row>
    <row r="9" spans="1:4" x14ac:dyDescent="0.25">
      <c r="A9" s="2">
        <f t="shared" ref="A9:A16" si="2">A8+1</f>
        <v>3</v>
      </c>
      <c r="B9" s="2">
        <f t="shared" si="0"/>
        <v>1635.0000000000002</v>
      </c>
      <c r="C9" s="2">
        <v>0</v>
      </c>
      <c r="D9" s="2">
        <f t="shared" si="1"/>
        <v>1635.0000000000002</v>
      </c>
    </row>
    <row r="10" spans="1:4" x14ac:dyDescent="0.25">
      <c r="A10" s="2">
        <f t="shared" si="2"/>
        <v>4</v>
      </c>
      <c r="B10" s="2">
        <f t="shared" si="0"/>
        <v>1680.0000000000002</v>
      </c>
      <c r="C10" s="2">
        <v>0</v>
      </c>
      <c r="D10" s="2">
        <f t="shared" si="1"/>
        <v>1680.0000000000002</v>
      </c>
    </row>
    <row r="11" spans="1:4" x14ac:dyDescent="0.25">
      <c r="A11" s="2">
        <f t="shared" si="2"/>
        <v>5</v>
      </c>
      <c r="B11" s="2">
        <f t="shared" si="0"/>
        <v>1724.9999999999998</v>
      </c>
      <c r="C11" s="2">
        <v>2000</v>
      </c>
      <c r="D11" s="2">
        <f t="shared" si="1"/>
        <v>3725</v>
      </c>
    </row>
    <row r="12" spans="1:4" x14ac:dyDescent="0.25">
      <c r="A12" s="2">
        <f t="shared" si="2"/>
        <v>6</v>
      </c>
      <c r="B12" s="2">
        <f t="shared" si="0"/>
        <v>1770</v>
      </c>
      <c r="C12" s="2">
        <f>$C$11*(1+(is*(A12-5)))</f>
        <v>2060</v>
      </c>
      <c r="D12" s="2">
        <f t="shared" si="1"/>
        <v>3830</v>
      </c>
    </row>
    <row r="13" spans="1:4" x14ac:dyDescent="0.25">
      <c r="A13" s="2">
        <f t="shared" si="2"/>
        <v>7</v>
      </c>
      <c r="B13" s="2">
        <f t="shared" si="0"/>
        <v>1815</v>
      </c>
      <c r="C13" s="2">
        <f>$C$11*(1+(is*(A13-5)))</f>
        <v>2120</v>
      </c>
      <c r="D13" s="2">
        <f t="shared" si="1"/>
        <v>3935</v>
      </c>
    </row>
    <row r="14" spans="1:4" x14ac:dyDescent="0.25">
      <c r="A14" s="2">
        <f t="shared" si="2"/>
        <v>8</v>
      </c>
      <c r="B14" s="2">
        <f t="shared" si="0"/>
        <v>1860</v>
      </c>
      <c r="C14" s="2">
        <f>$C$11*(1+(is*(A14-5)))</f>
        <v>2180</v>
      </c>
      <c r="D14" s="2">
        <f t="shared" si="1"/>
        <v>4040</v>
      </c>
    </row>
    <row r="15" spans="1:4" x14ac:dyDescent="0.25">
      <c r="A15" s="2">
        <f t="shared" si="2"/>
        <v>9</v>
      </c>
      <c r="B15" s="2">
        <f t="shared" si="0"/>
        <v>1905</v>
      </c>
      <c r="C15" s="2">
        <f>$C$11*(1+(is*(A15-5)))</f>
        <v>2240</v>
      </c>
      <c r="D15" s="2">
        <f t="shared" si="1"/>
        <v>4145</v>
      </c>
    </row>
    <row r="16" spans="1:4" x14ac:dyDescent="0.25">
      <c r="A16" s="2">
        <f t="shared" si="2"/>
        <v>10</v>
      </c>
      <c r="B16" s="2">
        <f t="shared" si="0"/>
        <v>1950</v>
      </c>
      <c r="C16" s="2">
        <f>$C$11*(1+(is*(A16-5)))</f>
        <v>2300</v>
      </c>
      <c r="D16" s="2">
        <f t="shared" si="1"/>
        <v>4250</v>
      </c>
    </row>
    <row r="18" spans="1:4" x14ac:dyDescent="0.25">
      <c r="A18" s="4"/>
      <c r="B18" s="8"/>
      <c r="C18" s="4"/>
      <c r="D18" s="4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1DD32-6AAF-4F67-8B72-A4DC355901F5}">
  <dimension ref="A1:D18"/>
  <sheetViews>
    <sheetView workbookViewId="0">
      <selection activeCell="F24" sqref="F24"/>
    </sheetView>
  </sheetViews>
  <sheetFormatPr defaultRowHeight="15" x14ac:dyDescent="0.25"/>
  <sheetData>
    <row r="1" spans="1:4" x14ac:dyDescent="0.25">
      <c r="A1" t="s">
        <v>12</v>
      </c>
    </row>
    <row r="3" spans="1:4" x14ac:dyDescent="0.25">
      <c r="A3" t="s">
        <v>31</v>
      </c>
      <c r="B3">
        <v>0.03</v>
      </c>
    </row>
    <row r="4" spans="1:4" x14ac:dyDescent="0.25">
      <c r="A4" t="s">
        <v>32</v>
      </c>
      <c r="B4">
        <f>1-B3</f>
        <v>0.97</v>
      </c>
    </row>
    <row r="6" spans="1:4" x14ac:dyDescent="0.25">
      <c r="A6" t="s">
        <v>2</v>
      </c>
      <c r="B6" t="s">
        <v>8</v>
      </c>
      <c r="C6" t="s">
        <v>33</v>
      </c>
      <c r="D6" t="s">
        <v>19</v>
      </c>
    </row>
    <row r="7" spans="1:4" x14ac:dyDescent="0.25">
      <c r="A7">
        <v>6</v>
      </c>
      <c r="B7">
        <v>550</v>
      </c>
      <c r="C7">
        <f>$B$4^A7</f>
        <v>0.83297200492899992</v>
      </c>
      <c r="D7">
        <f>B7*C7</f>
        <v>458.13460271094993</v>
      </c>
    </row>
    <row r="8" spans="1:4" x14ac:dyDescent="0.25">
      <c r="A8">
        <v>7</v>
      </c>
      <c r="B8">
        <v>550</v>
      </c>
      <c r="C8">
        <f t="shared" ref="C8:C16" si="0">$B$4^A8</f>
        <v>0.80798284478112992</v>
      </c>
      <c r="D8">
        <f t="shared" ref="D8:D16" si="1">B8*C8</f>
        <v>444.39056462962145</v>
      </c>
    </row>
    <row r="9" spans="1:4" x14ac:dyDescent="0.25">
      <c r="A9">
        <v>8</v>
      </c>
      <c r="B9">
        <v>550</v>
      </c>
      <c r="C9">
        <f t="shared" si="0"/>
        <v>0.78374335943769602</v>
      </c>
      <c r="D9">
        <f t="shared" si="1"/>
        <v>431.05884769073282</v>
      </c>
    </row>
    <row r="10" spans="1:4" x14ac:dyDescent="0.25">
      <c r="A10">
        <v>9</v>
      </c>
      <c r="B10">
        <v>550</v>
      </c>
      <c r="C10">
        <f t="shared" si="0"/>
        <v>0.76023105865456508</v>
      </c>
      <c r="D10">
        <f t="shared" si="1"/>
        <v>418.12708226001081</v>
      </c>
    </row>
    <row r="11" spans="1:4" x14ac:dyDescent="0.25">
      <c r="A11">
        <v>10</v>
      </c>
      <c r="B11">
        <v>550</v>
      </c>
      <c r="C11">
        <f t="shared" si="0"/>
        <v>0.7374241268949282</v>
      </c>
      <c r="D11">
        <f t="shared" si="1"/>
        <v>405.5832697922105</v>
      </c>
    </row>
    <row r="12" spans="1:4" x14ac:dyDescent="0.25">
      <c r="A12">
        <v>11</v>
      </c>
      <c r="B12">
        <v>550</v>
      </c>
      <c r="C12">
        <f t="shared" si="0"/>
        <v>0.71530140308808032</v>
      </c>
      <c r="D12">
        <f t="shared" si="1"/>
        <v>393.41577169844419</v>
      </c>
    </row>
    <row r="13" spans="1:4" x14ac:dyDescent="0.25">
      <c r="A13">
        <v>12</v>
      </c>
      <c r="B13">
        <v>550</v>
      </c>
      <c r="C13">
        <f t="shared" si="0"/>
        <v>0.69384236099543783</v>
      </c>
      <c r="D13">
        <f t="shared" si="1"/>
        <v>381.61329854749079</v>
      </c>
    </row>
    <row r="14" spans="1:4" x14ac:dyDescent="0.25">
      <c r="A14">
        <v>13</v>
      </c>
      <c r="B14">
        <v>550</v>
      </c>
      <c r="C14">
        <f t="shared" si="0"/>
        <v>0.67302709016557472</v>
      </c>
      <c r="D14">
        <f t="shared" si="1"/>
        <v>370.1648995910661</v>
      </c>
    </row>
    <row r="15" spans="1:4" x14ac:dyDescent="0.25">
      <c r="A15">
        <v>14</v>
      </c>
      <c r="B15">
        <v>550</v>
      </c>
      <c r="C15">
        <f t="shared" si="0"/>
        <v>0.65283627746060746</v>
      </c>
      <c r="D15">
        <f t="shared" si="1"/>
        <v>359.05995260333412</v>
      </c>
    </row>
    <row r="16" spans="1:4" x14ac:dyDescent="0.25">
      <c r="A16">
        <v>15</v>
      </c>
      <c r="B16">
        <v>550</v>
      </c>
      <c r="C16">
        <f t="shared" si="0"/>
        <v>0.63325118913678924</v>
      </c>
      <c r="D16">
        <f t="shared" si="1"/>
        <v>348.28815402523406</v>
      </c>
    </row>
    <row r="18" spans="1:4" x14ac:dyDescent="0.25">
      <c r="A18" t="s">
        <v>34</v>
      </c>
      <c r="D18">
        <f>SUM(D7:D16)</f>
        <v>4009.8364435490953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34DC8-4BE6-4DE2-B949-044C73946911}">
  <dimension ref="A1:D19"/>
  <sheetViews>
    <sheetView workbookViewId="0">
      <selection activeCell="H21" sqref="H21"/>
    </sheetView>
  </sheetViews>
  <sheetFormatPr defaultRowHeight="15" x14ac:dyDescent="0.25"/>
  <cols>
    <col min="2" max="2" width="11.5703125" bestFit="1" customWidth="1"/>
  </cols>
  <sheetData>
    <row r="1" spans="1:4" x14ac:dyDescent="0.25">
      <c r="A1" t="s">
        <v>6</v>
      </c>
    </row>
    <row r="3" spans="1:4" x14ac:dyDescent="0.25">
      <c r="A3" t="s">
        <v>7</v>
      </c>
      <c r="B3" s="1">
        <v>0.04</v>
      </c>
    </row>
    <row r="5" spans="1:4" x14ac:dyDescent="0.25">
      <c r="A5" s="4" t="s">
        <v>2</v>
      </c>
      <c r="B5" s="4" t="s">
        <v>8</v>
      </c>
      <c r="C5" t="s">
        <v>9</v>
      </c>
      <c r="D5" t="s">
        <v>10</v>
      </c>
    </row>
    <row r="6" spans="1:4" x14ac:dyDescent="0.25">
      <c r="A6" s="4">
        <v>0</v>
      </c>
      <c r="B6" s="5">
        <v>150</v>
      </c>
      <c r="C6">
        <f>(1+$B$3)^(12-A6)</f>
        <v>1.6010322185676817</v>
      </c>
      <c r="D6">
        <f>B6*C6</f>
        <v>240.15483278515225</v>
      </c>
    </row>
    <row r="7" spans="1:4" x14ac:dyDescent="0.25">
      <c r="A7" s="4">
        <v>1</v>
      </c>
      <c r="B7" s="5">
        <v>150</v>
      </c>
      <c r="C7">
        <f t="shared" ref="C7:C17" si="0">(1+$B$3)^(12-A7)</f>
        <v>1.5394540563150783</v>
      </c>
      <c r="D7">
        <f t="shared" ref="D7:D17" si="1">B7*C7</f>
        <v>230.91810844726174</v>
      </c>
    </row>
    <row r="8" spans="1:4" x14ac:dyDescent="0.25">
      <c r="A8" s="4">
        <v>2</v>
      </c>
      <c r="B8" s="5">
        <v>150</v>
      </c>
      <c r="C8">
        <f t="shared" si="0"/>
        <v>1.4802442849183446</v>
      </c>
      <c r="D8">
        <f t="shared" si="1"/>
        <v>222.03664273775169</v>
      </c>
    </row>
    <row r="9" spans="1:4" x14ac:dyDescent="0.25">
      <c r="A9" s="4">
        <v>3</v>
      </c>
      <c r="B9" s="5">
        <v>150</v>
      </c>
      <c r="C9">
        <f t="shared" si="0"/>
        <v>1.4233118124214852</v>
      </c>
      <c r="D9">
        <f t="shared" si="1"/>
        <v>213.49677186322279</v>
      </c>
    </row>
    <row r="10" spans="1:4" x14ac:dyDescent="0.25">
      <c r="A10" s="4">
        <v>4</v>
      </c>
      <c r="B10" s="5">
        <v>150</v>
      </c>
      <c r="C10">
        <f t="shared" si="0"/>
        <v>1.3685690504052741</v>
      </c>
      <c r="D10">
        <f t="shared" si="1"/>
        <v>205.28535756079111</v>
      </c>
    </row>
    <row r="11" spans="1:4" x14ac:dyDescent="0.25">
      <c r="A11" s="4">
        <v>5</v>
      </c>
      <c r="B11" s="5">
        <v>150</v>
      </c>
      <c r="C11">
        <f t="shared" si="0"/>
        <v>1.3159317792358403</v>
      </c>
      <c r="D11">
        <f t="shared" si="1"/>
        <v>197.38976688537605</v>
      </c>
    </row>
    <row r="12" spans="1:4" x14ac:dyDescent="0.25">
      <c r="A12" s="4">
        <v>6</v>
      </c>
      <c r="B12" s="5">
        <v>150</v>
      </c>
      <c r="C12">
        <f t="shared" si="0"/>
        <v>1.2653190184960004</v>
      </c>
      <c r="D12">
        <f t="shared" si="1"/>
        <v>189.79785277440004</v>
      </c>
    </row>
    <row r="13" spans="1:4" x14ac:dyDescent="0.25">
      <c r="A13" s="4">
        <v>7</v>
      </c>
      <c r="B13" s="5">
        <v>150</v>
      </c>
      <c r="C13">
        <f t="shared" si="0"/>
        <v>1.2166529024000003</v>
      </c>
      <c r="D13">
        <f t="shared" si="1"/>
        <v>182.49793536000004</v>
      </c>
    </row>
    <row r="14" spans="1:4" x14ac:dyDescent="0.25">
      <c r="A14" s="4">
        <v>8</v>
      </c>
      <c r="B14" s="5">
        <v>150</v>
      </c>
      <c r="C14">
        <f t="shared" si="0"/>
        <v>1.1698585600000002</v>
      </c>
      <c r="D14">
        <f t="shared" si="1"/>
        <v>175.47878400000002</v>
      </c>
    </row>
    <row r="15" spans="1:4" x14ac:dyDescent="0.25">
      <c r="A15" s="4">
        <v>9</v>
      </c>
      <c r="B15" s="5">
        <v>150</v>
      </c>
      <c r="C15">
        <f t="shared" si="0"/>
        <v>1.1248640000000001</v>
      </c>
      <c r="D15">
        <f t="shared" si="1"/>
        <v>168.7296</v>
      </c>
    </row>
    <row r="16" spans="1:4" x14ac:dyDescent="0.25">
      <c r="A16" s="4">
        <v>10</v>
      </c>
      <c r="B16" s="5">
        <v>150</v>
      </c>
      <c r="C16">
        <f t="shared" si="0"/>
        <v>1.0816000000000001</v>
      </c>
      <c r="D16">
        <f t="shared" si="1"/>
        <v>162.24</v>
      </c>
    </row>
    <row r="17" spans="1:4" x14ac:dyDescent="0.25">
      <c r="A17" s="4">
        <v>11</v>
      </c>
      <c r="B17" s="5">
        <v>150</v>
      </c>
      <c r="C17">
        <f t="shared" si="0"/>
        <v>1.04</v>
      </c>
      <c r="D17">
        <f t="shared" si="1"/>
        <v>156</v>
      </c>
    </row>
    <row r="19" spans="1:4" x14ac:dyDescent="0.25">
      <c r="A19" t="s">
        <v>11</v>
      </c>
      <c r="D19">
        <f>SUM(D6:D17)</f>
        <v>2344.0256524139559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ED38C-B9DE-4F20-8688-C025EFBBAD19}">
  <dimension ref="A1:D26"/>
  <sheetViews>
    <sheetView tabSelected="1" workbookViewId="0">
      <selection activeCell="G20" sqref="G20"/>
    </sheetView>
  </sheetViews>
  <sheetFormatPr defaultRowHeight="15" x14ac:dyDescent="0.25"/>
  <cols>
    <col min="3" max="3" width="9.28515625" bestFit="1" customWidth="1"/>
    <col min="4" max="4" width="10.5703125" bestFit="1" customWidth="1"/>
  </cols>
  <sheetData>
    <row r="1" spans="1:4" x14ac:dyDescent="0.25">
      <c r="A1" t="s">
        <v>6</v>
      </c>
    </row>
    <row r="3" spans="1:4" x14ac:dyDescent="0.25">
      <c r="A3" t="s">
        <v>7</v>
      </c>
      <c r="B3" s="1">
        <v>7.0000000000000007E-2</v>
      </c>
    </row>
    <row r="5" spans="1:4" x14ac:dyDescent="0.25">
      <c r="A5" s="4" t="s">
        <v>2</v>
      </c>
      <c r="B5" s="4" t="s">
        <v>8</v>
      </c>
      <c r="C5" t="s">
        <v>9</v>
      </c>
      <c r="D5" t="s">
        <v>10</v>
      </c>
    </row>
    <row r="6" spans="1:4" x14ac:dyDescent="0.25">
      <c r="A6" s="4">
        <v>0</v>
      </c>
      <c r="B6" s="5"/>
      <c r="C6" s="6"/>
      <c r="D6" s="6"/>
    </row>
    <row r="7" spans="1:4" x14ac:dyDescent="0.25">
      <c r="A7" s="4">
        <v>1</v>
      </c>
      <c r="B7" s="5">
        <v>500</v>
      </c>
      <c r="C7" s="6">
        <f t="shared" ref="C7:C22" si="0">(1+$B$3)^(16-A7)</f>
        <v>2.7590315407153345</v>
      </c>
      <c r="D7" s="6">
        <f t="shared" ref="D7:D22" si="1">B7*C7</f>
        <v>1379.5157703576672</v>
      </c>
    </row>
    <row r="8" spans="1:4" x14ac:dyDescent="0.25">
      <c r="A8" s="4">
        <v>2</v>
      </c>
      <c r="B8" s="5">
        <v>500</v>
      </c>
      <c r="C8" s="6">
        <f t="shared" si="0"/>
        <v>2.5785341502012469</v>
      </c>
      <c r="D8" s="6">
        <f t="shared" si="1"/>
        <v>1289.2670751006235</v>
      </c>
    </row>
    <row r="9" spans="1:4" x14ac:dyDescent="0.25">
      <c r="A9" s="4">
        <v>3</v>
      </c>
      <c r="B9" s="5">
        <v>500</v>
      </c>
      <c r="C9" s="6">
        <f t="shared" si="0"/>
        <v>2.4098450001880813</v>
      </c>
      <c r="D9" s="6">
        <f t="shared" si="1"/>
        <v>1204.9225000940407</v>
      </c>
    </row>
    <row r="10" spans="1:4" x14ac:dyDescent="0.25">
      <c r="A10" s="4">
        <v>4</v>
      </c>
      <c r="B10" s="5">
        <v>500</v>
      </c>
      <c r="C10" s="6">
        <f t="shared" si="0"/>
        <v>2.2521915889608235</v>
      </c>
      <c r="D10" s="6">
        <f t="shared" si="1"/>
        <v>1126.0957944804118</v>
      </c>
    </row>
    <row r="11" spans="1:4" x14ac:dyDescent="0.25">
      <c r="A11" s="4">
        <v>5</v>
      </c>
      <c r="B11" s="5">
        <v>500</v>
      </c>
      <c r="C11" s="6">
        <f t="shared" si="0"/>
        <v>2.1048519522998355</v>
      </c>
      <c r="D11" s="6">
        <f t="shared" si="1"/>
        <v>1052.4259761499177</v>
      </c>
    </row>
    <row r="12" spans="1:4" x14ac:dyDescent="0.25">
      <c r="A12" s="4">
        <v>6</v>
      </c>
      <c r="B12" s="5">
        <v>500</v>
      </c>
      <c r="C12" s="6">
        <f t="shared" si="0"/>
        <v>1.9671513572895656</v>
      </c>
      <c r="D12" s="6">
        <f t="shared" si="1"/>
        <v>983.57567864478278</v>
      </c>
    </row>
    <row r="13" spans="1:4" x14ac:dyDescent="0.25">
      <c r="A13" s="4">
        <v>7</v>
      </c>
      <c r="B13" s="5">
        <v>500</v>
      </c>
      <c r="C13" s="6">
        <f t="shared" si="0"/>
        <v>1.8384592124201549</v>
      </c>
      <c r="D13" s="6">
        <f t="shared" si="1"/>
        <v>919.22960621007746</v>
      </c>
    </row>
    <row r="14" spans="1:4" x14ac:dyDescent="0.25">
      <c r="A14" s="4">
        <v>8</v>
      </c>
      <c r="B14" s="5">
        <v>500</v>
      </c>
      <c r="C14" s="6">
        <f t="shared" si="0"/>
        <v>1.7181861798319202</v>
      </c>
      <c r="D14" s="6">
        <f t="shared" si="1"/>
        <v>859.09308991596015</v>
      </c>
    </row>
    <row r="15" spans="1:4" x14ac:dyDescent="0.25">
      <c r="A15" s="4">
        <v>9</v>
      </c>
      <c r="B15" s="5">
        <v>500</v>
      </c>
      <c r="C15" s="6">
        <f t="shared" si="0"/>
        <v>1.6057814764784302</v>
      </c>
      <c r="D15" s="6">
        <f t="shared" si="1"/>
        <v>802.89073823921512</v>
      </c>
    </row>
    <row r="16" spans="1:4" x14ac:dyDescent="0.25">
      <c r="A16" s="4">
        <v>10</v>
      </c>
      <c r="B16" s="5">
        <v>500</v>
      </c>
      <c r="C16" s="6">
        <f t="shared" si="0"/>
        <v>1.5007303518490001</v>
      </c>
      <c r="D16" s="6">
        <f t="shared" si="1"/>
        <v>750.36517592450002</v>
      </c>
    </row>
    <row r="17" spans="1:4" x14ac:dyDescent="0.25">
      <c r="A17" s="4">
        <v>11</v>
      </c>
      <c r="B17" s="5">
        <v>500</v>
      </c>
      <c r="C17" s="6">
        <f t="shared" si="0"/>
        <v>1.4025517307000002</v>
      </c>
      <c r="D17" s="6">
        <f t="shared" si="1"/>
        <v>701.27586535000012</v>
      </c>
    </row>
    <row r="18" spans="1:4" x14ac:dyDescent="0.25">
      <c r="A18" s="4">
        <v>12</v>
      </c>
      <c r="B18" s="5">
        <v>500</v>
      </c>
      <c r="C18" s="6">
        <f t="shared" si="0"/>
        <v>1.31079601</v>
      </c>
      <c r="D18" s="6">
        <f t="shared" si="1"/>
        <v>655.39800500000001</v>
      </c>
    </row>
    <row r="19" spans="1:4" x14ac:dyDescent="0.25">
      <c r="A19" s="4">
        <v>13</v>
      </c>
      <c r="B19" s="5">
        <v>500</v>
      </c>
      <c r="C19" s="6">
        <f t="shared" si="0"/>
        <v>1.2250430000000001</v>
      </c>
      <c r="D19" s="6">
        <f t="shared" si="1"/>
        <v>612.52150000000006</v>
      </c>
    </row>
    <row r="20" spans="1:4" x14ac:dyDescent="0.25">
      <c r="A20" s="4">
        <v>14</v>
      </c>
      <c r="B20" s="5">
        <v>500</v>
      </c>
      <c r="C20">
        <f t="shared" si="0"/>
        <v>1.1449</v>
      </c>
      <c r="D20">
        <f t="shared" si="1"/>
        <v>572.45000000000005</v>
      </c>
    </row>
    <row r="21" spans="1:4" x14ac:dyDescent="0.25">
      <c r="A21" s="4">
        <v>15</v>
      </c>
      <c r="B21" s="5">
        <v>500</v>
      </c>
      <c r="C21">
        <f t="shared" si="0"/>
        <v>1.07</v>
      </c>
      <c r="D21">
        <f t="shared" si="1"/>
        <v>535</v>
      </c>
    </row>
    <row r="22" spans="1:4" x14ac:dyDescent="0.25">
      <c r="A22" s="4">
        <v>16</v>
      </c>
      <c r="B22" s="5">
        <v>500</v>
      </c>
      <c r="C22">
        <f t="shared" si="0"/>
        <v>1</v>
      </c>
      <c r="D22">
        <f t="shared" si="1"/>
        <v>500</v>
      </c>
    </row>
    <row r="26" spans="1:4" x14ac:dyDescent="0.25">
      <c r="A26" t="s">
        <v>11</v>
      </c>
      <c r="D26">
        <f>SUM(D6:D22)</f>
        <v>13944.0267754672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F595B-4D24-49DA-996F-F8E762ADF741}">
  <dimension ref="A1:D31"/>
  <sheetViews>
    <sheetView workbookViewId="0">
      <selection activeCell="H20" sqref="H20"/>
    </sheetView>
  </sheetViews>
  <sheetFormatPr defaultRowHeight="15" x14ac:dyDescent="0.25"/>
  <cols>
    <col min="2" max="2" width="9.85546875" customWidth="1"/>
  </cols>
  <sheetData>
    <row r="1" spans="1:4" x14ac:dyDescent="0.25">
      <c r="A1" t="s">
        <v>0</v>
      </c>
    </row>
    <row r="3" spans="1:4" x14ac:dyDescent="0.25">
      <c r="A3" t="s">
        <v>1</v>
      </c>
      <c r="B3" s="3">
        <v>5.6000000000000001E-2</v>
      </c>
    </row>
    <row r="5" spans="1:4" x14ac:dyDescent="0.25">
      <c r="A5" s="2" t="s">
        <v>2</v>
      </c>
      <c r="B5" s="2" t="s">
        <v>3</v>
      </c>
      <c r="C5" s="2" t="s">
        <v>4</v>
      </c>
      <c r="D5" s="2" t="s">
        <v>5</v>
      </c>
    </row>
    <row r="6" spans="1:4" x14ac:dyDescent="0.25">
      <c r="A6" s="2">
        <v>0</v>
      </c>
      <c r="B6" s="2">
        <v>17000</v>
      </c>
      <c r="C6" s="2">
        <v>0</v>
      </c>
      <c r="D6" s="2">
        <f>B6+C6</f>
        <v>17000</v>
      </c>
    </row>
    <row r="7" spans="1:4" x14ac:dyDescent="0.25">
      <c r="A7" s="2">
        <v>1</v>
      </c>
      <c r="B7" s="2">
        <f>$B$6*(1+A7*$B$3)</f>
        <v>17952</v>
      </c>
      <c r="C7" s="2">
        <v>0</v>
      </c>
      <c r="D7" s="2">
        <f t="shared" ref="D7:D16" si="0">B7+C7</f>
        <v>17952</v>
      </c>
    </row>
    <row r="8" spans="1:4" x14ac:dyDescent="0.25">
      <c r="A8" s="2">
        <f>A7+1</f>
        <v>2</v>
      </c>
      <c r="B8" s="2">
        <f t="shared" ref="B8:B31" si="1">$B$6*(1+A8*$B$3)</f>
        <v>18904</v>
      </c>
      <c r="C8" s="2">
        <v>0</v>
      </c>
      <c r="D8" s="2">
        <f t="shared" si="0"/>
        <v>18904</v>
      </c>
    </row>
    <row r="9" spans="1:4" x14ac:dyDescent="0.25">
      <c r="A9" s="2">
        <f t="shared" ref="A9:A31" si="2">A8+1</f>
        <v>3</v>
      </c>
      <c r="B9" s="2">
        <f t="shared" si="1"/>
        <v>19856</v>
      </c>
      <c r="C9" s="2">
        <v>0</v>
      </c>
      <c r="D9" s="2">
        <f t="shared" si="0"/>
        <v>19856</v>
      </c>
    </row>
    <row r="10" spans="1:4" x14ac:dyDescent="0.25">
      <c r="A10" s="2">
        <f t="shared" si="2"/>
        <v>4</v>
      </c>
      <c r="B10" s="2">
        <f t="shared" si="1"/>
        <v>20808</v>
      </c>
      <c r="C10" s="2">
        <v>0</v>
      </c>
      <c r="D10" s="2">
        <f t="shared" si="0"/>
        <v>20808</v>
      </c>
    </row>
    <row r="11" spans="1:4" x14ac:dyDescent="0.25">
      <c r="A11" s="2">
        <f t="shared" si="2"/>
        <v>5</v>
      </c>
      <c r="B11" s="2">
        <f t="shared" si="1"/>
        <v>21760</v>
      </c>
      <c r="C11" s="2">
        <v>0</v>
      </c>
      <c r="D11" s="2">
        <f t="shared" si="0"/>
        <v>21760</v>
      </c>
    </row>
    <row r="12" spans="1:4" x14ac:dyDescent="0.25">
      <c r="A12" s="2">
        <f t="shared" si="2"/>
        <v>6</v>
      </c>
      <c r="B12" s="2">
        <f t="shared" si="1"/>
        <v>22712</v>
      </c>
      <c r="C12" s="2">
        <v>0</v>
      </c>
      <c r="D12" s="2">
        <f t="shared" si="0"/>
        <v>22712</v>
      </c>
    </row>
    <row r="13" spans="1:4" x14ac:dyDescent="0.25">
      <c r="A13" s="2">
        <f t="shared" si="2"/>
        <v>7</v>
      </c>
      <c r="B13" s="2">
        <f t="shared" si="1"/>
        <v>23664</v>
      </c>
      <c r="C13" s="2">
        <v>0</v>
      </c>
      <c r="D13" s="2">
        <f t="shared" si="0"/>
        <v>23664</v>
      </c>
    </row>
    <row r="14" spans="1:4" x14ac:dyDescent="0.25">
      <c r="A14" s="2">
        <f t="shared" si="2"/>
        <v>8</v>
      </c>
      <c r="B14" s="2">
        <f t="shared" si="1"/>
        <v>24616</v>
      </c>
      <c r="C14" s="2">
        <v>20000</v>
      </c>
      <c r="D14" s="2">
        <f t="shared" si="0"/>
        <v>44616</v>
      </c>
    </row>
    <row r="15" spans="1:4" x14ac:dyDescent="0.25">
      <c r="A15" s="2">
        <f t="shared" si="2"/>
        <v>9</v>
      </c>
      <c r="B15" s="2">
        <f t="shared" si="1"/>
        <v>25568</v>
      </c>
      <c r="C15" s="2">
        <f>$C$14*(1+(is*(A15-8)))</f>
        <v>20600</v>
      </c>
      <c r="D15" s="2">
        <f t="shared" si="0"/>
        <v>46168</v>
      </c>
    </row>
    <row r="16" spans="1:4" x14ac:dyDescent="0.25">
      <c r="A16" s="2">
        <f t="shared" si="2"/>
        <v>10</v>
      </c>
      <c r="B16" s="2">
        <f t="shared" si="1"/>
        <v>26520</v>
      </c>
      <c r="C16" s="2">
        <f>$C$14*(1+(is*(A16-8)))</f>
        <v>21200</v>
      </c>
      <c r="D16" s="2">
        <f t="shared" si="0"/>
        <v>47720</v>
      </c>
    </row>
    <row r="17" spans="1:4" x14ac:dyDescent="0.25">
      <c r="A17" s="2">
        <f t="shared" si="2"/>
        <v>11</v>
      </c>
      <c r="B17" s="2">
        <f>$B$6*(1+A17*$B$3)</f>
        <v>27472</v>
      </c>
      <c r="C17" s="2">
        <f>$C$14*(1+(is*(A17-8)))</f>
        <v>21800</v>
      </c>
      <c r="D17" s="2">
        <f t="shared" ref="D17:D18" si="3">B17+C17</f>
        <v>49272</v>
      </c>
    </row>
    <row r="18" spans="1:4" x14ac:dyDescent="0.25">
      <c r="A18" s="2">
        <f t="shared" si="2"/>
        <v>12</v>
      </c>
      <c r="B18" s="2">
        <f t="shared" si="1"/>
        <v>28424.000000000004</v>
      </c>
      <c r="C18" s="2">
        <f>$C$14*(1+(is*(A18-8)))</f>
        <v>22400.000000000004</v>
      </c>
      <c r="D18" s="2">
        <f t="shared" si="3"/>
        <v>50824.000000000007</v>
      </c>
    </row>
    <row r="19" spans="1:4" x14ac:dyDescent="0.25">
      <c r="A19" s="2">
        <f t="shared" si="2"/>
        <v>13</v>
      </c>
      <c r="B19" s="2">
        <f t="shared" si="1"/>
        <v>29376</v>
      </c>
      <c r="C19" s="2">
        <f>$C$14*(1+(is*(A19-8)))</f>
        <v>23000</v>
      </c>
      <c r="D19" s="2">
        <f t="shared" ref="D19:D27" si="4">B19+C19</f>
        <v>52376</v>
      </c>
    </row>
    <row r="20" spans="1:4" x14ac:dyDescent="0.25">
      <c r="A20" s="2">
        <f t="shared" si="2"/>
        <v>14</v>
      </c>
      <c r="B20" s="2">
        <f t="shared" si="1"/>
        <v>30328</v>
      </c>
      <c r="C20" s="2">
        <f>$C$14*(1+(is*(A20-8)))</f>
        <v>23600</v>
      </c>
      <c r="D20" s="2">
        <f t="shared" si="4"/>
        <v>53928</v>
      </c>
    </row>
    <row r="21" spans="1:4" x14ac:dyDescent="0.25">
      <c r="A21" s="2">
        <f t="shared" si="2"/>
        <v>15</v>
      </c>
      <c r="B21" s="2">
        <f t="shared" si="1"/>
        <v>31279.999999999996</v>
      </c>
      <c r="C21" s="2">
        <f>$C$14*(1+(is*(A21-8)))</f>
        <v>24200</v>
      </c>
      <c r="D21" s="2">
        <f t="shared" si="4"/>
        <v>55480</v>
      </c>
    </row>
    <row r="22" spans="1:4" x14ac:dyDescent="0.25">
      <c r="A22" s="2">
        <f t="shared" si="2"/>
        <v>16</v>
      </c>
      <c r="B22" s="2">
        <f t="shared" si="1"/>
        <v>32232</v>
      </c>
      <c r="C22" s="2">
        <f>$C$14*(1+(is*(A22-8)))</f>
        <v>24800</v>
      </c>
      <c r="D22" s="2">
        <f t="shared" si="4"/>
        <v>57032</v>
      </c>
    </row>
    <row r="23" spans="1:4" x14ac:dyDescent="0.25">
      <c r="A23" s="2">
        <f t="shared" si="2"/>
        <v>17</v>
      </c>
      <c r="B23" s="2">
        <f t="shared" si="1"/>
        <v>33184</v>
      </c>
      <c r="C23" s="2">
        <f>$C$14*(1+(is*(A23-8)))</f>
        <v>25400</v>
      </c>
      <c r="D23" s="2">
        <f t="shared" si="4"/>
        <v>58584</v>
      </c>
    </row>
    <row r="24" spans="1:4" x14ac:dyDescent="0.25">
      <c r="A24" s="2">
        <f t="shared" si="2"/>
        <v>18</v>
      </c>
      <c r="B24" s="2">
        <f t="shared" si="1"/>
        <v>34136</v>
      </c>
      <c r="C24" s="2">
        <f>$C$14*(1+(is*(A24-8)))</f>
        <v>26000</v>
      </c>
      <c r="D24" s="2">
        <f t="shared" si="4"/>
        <v>60136</v>
      </c>
    </row>
    <row r="25" spans="1:4" x14ac:dyDescent="0.25">
      <c r="A25" s="2">
        <f t="shared" si="2"/>
        <v>19</v>
      </c>
      <c r="B25" s="2">
        <f t="shared" si="1"/>
        <v>35088</v>
      </c>
      <c r="C25" s="2">
        <f>$C$14*(1+(is*(A25-8)))</f>
        <v>26600</v>
      </c>
      <c r="D25" s="2">
        <f t="shared" si="4"/>
        <v>61688</v>
      </c>
    </row>
    <row r="26" spans="1:4" x14ac:dyDescent="0.25">
      <c r="A26" s="2">
        <f t="shared" si="2"/>
        <v>20</v>
      </c>
      <c r="B26" s="2">
        <f t="shared" si="1"/>
        <v>36040</v>
      </c>
      <c r="C26" s="2">
        <f>$C$14*(1+(is*(A26-8)))</f>
        <v>27199.999999999996</v>
      </c>
      <c r="D26" s="2">
        <f t="shared" si="4"/>
        <v>63240</v>
      </c>
    </row>
    <row r="27" spans="1:4" x14ac:dyDescent="0.25">
      <c r="A27" s="2">
        <f t="shared" si="2"/>
        <v>21</v>
      </c>
      <c r="B27" s="2">
        <f t="shared" si="1"/>
        <v>36992</v>
      </c>
      <c r="C27" s="2">
        <f>$C$14*(1+(is*(A27-8)))</f>
        <v>27800.000000000004</v>
      </c>
      <c r="D27" s="2">
        <f t="shared" ref="D27:D31" si="5">B27+C27</f>
        <v>64792</v>
      </c>
    </row>
    <row r="28" spans="1:4" x14ac:dyDescent="0.25">
      <c r="A28" s="2">
        <f t="shared" si="2"/>
        <v>22</v>
      </c>
      <c r="B28" s="2">
        <f t="shared" si="1"/>
        <v>37944</v>
      </c>
      <c r="C28" s="2">
        <f>$C$14*(1+(is*(A28-8)))</f>
        <v>28400</v>
      </c>
      <c r="D28" s="2">
        <f t="shared" si="5"/>
        <v>66344</v>
      </c>
    </row>
    <row r="29" spans="1:4" x14ac:dyDescent="0.25">
      <c r="A29" s="2">
        <f t="shared" si="2"/>
        <v>23</v>
      </c>
      <c r="B29" s="2">
        <f t="shared" si="1"/>
        <v>38896.000000000007</v>
      </c>
      <c r="C29" s="2">
        <f>$C$14*(1+(is*(A29-8)))</f>
        <v>29000</v>
      </c>
      <c r="D29" s="2">
        <f t="shared" si="5"/>
        <v>67896</v>
      </c>
    </row>
    <row r="30" spans="1:4" x14ac:dyDescent="0.25">
      <c r="A30" s="2">
        <f t="shared" si="2"/>
        <v>24</v>
      </c>
      <c r="B30" s="2">
        <f t="shared" si="1"/>
        <v>39848.000000000007</v>
      </c>
      <c r="C30" s="2">
        <f>$C$14*(1+(is*(A30-8)))</f>
        <v>29600</v>
      </c>
      <c r="D30" s="2">
        <f t="shared" si="5"/>
        <v>69448</v>
      </c>
    </row>
    <row r="31" spans="1:4" x14ac:dyDescent="0.25">
      <c r="A31" s="2">
        <f t="shared" si="2"/>
        <v>25</v>
      </c>
      <c r="B31" s="2">
        <f t="shared" si="1"/>
        <v>40800.000000000007</v>
      </c>
      <c r="C31" s="2">
        <f>$C$14*(1+(is*(A31-8)))</f>
        <v>30200</v>
      </c>
      <c r="D31" s="2">
        <f t="shared" si="5"/>
        <v>71000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0E9FB-B4B0-48BE-9382-B30B7F64D812}">
  <dimension ref="A1:B14"/>
  <sheetViews>
    <sheetView workbookViewId="0">
      <selection sqref="A1:B14"/>
    </sheetView>
  </sheetViews>
  <sheetFormatPr defaultRowHeight="15" x14ac:dyDescent="0.25"/>
  <sheetData>
    <row r="1" spans="1:2" x14ac:dyDescent="0.25">
      <c r="A1" t="s">
        <v>14</v>
      </c>
    </row>
    <row r="3" spans="1:2" x14ac:dyDescent="0.25">
      <c r="A3" t="s">
        <v>15</v>
      </c>
      <c r="B3" s="7">
        <v>7.0000000000000007E-2</v>
      </c>
    </row>
    <row r="4" spans="1:2" x14ac:dyDescent="0.25">
      <c r="A4" t="s">
        <v>16</v>
      </c>
      <c r="B4" s="1">
        <v>0.06</v>
      </c>
    </row>
    <row r="6" spans="1:2" x14ac:dyDescent="0.25">
      <c r="A6" t="s">
        <v>2</v>
      </c>
      <c r="B6" t="s">
        <v>17</v>
      </c>
    </row>
    <row r="7" spans="1:2" x14ac:dyDescent="0.25">
      <c r="A7">
        <v>0</v>
      </c>
      <c r="B7">
        <v>4000</v>
      </c>
    </row>
    <row r="8" spans="1:2" x14ac:dyDescent="0.25">
      <c r="A8">
        <v>1</v>
      </c>
      <c r="B8">
        <f>B7*(1+$B$3)^(A8-A7)</f>
        <v>4280</v>
      </c>
    </row>
    <row r="9" spans="1:2" x14ac:dyDescent="0.25">
      <c r="A9">
        <v>2</v>
      </c>
      <c r="B9">
        <f>B8*(1+$B$3)^(A9-A8)</f>
        <v>4579.6000000000004</v>
      </c>
    </row>
    <row r="10" spans="1:2" x14ac:dyDescent="0.25">
      <c r="A10">
        <v>3</v>
      </c>
      <c r="B10">
        <f>B9*(1+$B$4)^(A10-A9)</f>
        <v>4854.3760000000002</v>
      </c>
    </row>
    <row r="11" spans="1:2" x14ac:dyDescent="0.25">
      <c r="A11">
        <v>4</v>
      </c>
      <c r="B11">
        <f t="shared" ref="B11:B12" si="0">B10*(1+$B$4)^(A11-A10)</f>
        <v>5145.6385600000003</v>
      </c>
    </row>
    <row r="12" spans="1:2" x14ac:dyDescent="0.25">
      <c r="A12">
        <v>5</v>
      </c>
      <c r="B12">
        <f t="shared" si="0"/>
        <v>5454.3768736000002</v>
      </c>
    </row>
    <row r="14" spans="1:2" x14ac:dyDescent="0.25">
      <c r="A14" t="s">
        <v>5</v>
      </c>
      <c r="B14">
        <f>B12</f>
        <v>5454.3768736000002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D5E19-93F7-4081-9201-6817E99DCD9E}">
  <dimension ref="A1:B24"/>
  <sheetViews>
    <sheetView workbookViewId="0">
      <selection activeCell="B7" sqref="B7"/>
    </sheetView>
  </sheetViews>
  <sheetFormatPr defaultRowHeight="15" x14ac:dyDescent="0.25"/>
  <sheetData>
    <row r="1" spans="1:2" x14ac:dyDescent="0.25">
      <c r="A1" t="s">
        <v>14</v>
      </c>
    </row>
    <row r="3" spans="1:2" x14ac:dyDescent="0.25">
      <c r="A3" t="s">
        <v>15</v>
      </c>
      <c r="B3" s="7">
        <v>0.04</v>
      </c>
    </row>
    <row r="4" spans="1:2" x14ac:dyDescent="0.25">
      <c r="A4" t="s">
        <v>16</v>
      </c>
      <c r="B4" s="7">
        <v>4.7500000000000001E-2</v>
      </c>
    </row>
    <row r="6" spans="1:2" x14ac:dyDescent="0.25">
      <c r="A6" t="s">
        <v>2</v>
      </c>
      <c r="B6" t="s">
        <v>17</v>
      </c>
    </row>
    <row r="7" spans="1:2" x14ac:dyDescent="0.25">
      <c r="A7">
        <v>0</v>
      </c>
      <c r="B7">
        <v>25000</v>
      </c>
    </row>
    <row r="8" spans="1:2" x14ac:dyDescent="0.25">
      <c r="A8">
        <v>1</v>
      </c>
      <c r="B8">
        <f>B7*(1+$B$3)^(A8-A7)</f>
        <v>26000</v>
      </c>
    </row>
    <row r="9" spans="1:2" x14ac:dyDescent="0.25">
      <c r="A9">
        <v>2</v>
      </c>
      <c r="B9">
        <f t="shared" ref="B9:B13" si="0">B8*(1+$B$3)^(A9-A8)</f>
        <v>27040</v>
      </c>
    </row>
    <row r="10" spans="1:2" x14ac:dyDescent="0.25">
      <c r="A10">
        <v>3</v>
      </c>
      <c r="B10">
        <f t="shared" si="0"/>
        <v>28121.600000000002</v>
      </c>
    </row>
    <row r="11" spans="1:2" x14ac:dyDescent="0.25">
      <c r="A11">
        <v>4</v>
      </c>
      <c r="B11">
        <f t="shared" si="0"/>
        <v>29246.464000000004</v>
      </c>
    </row>
    <row r="12" spans="1:2" x14ac:dyDescent="0.25">
      <c r="A12">
        <v>5</v>
      </c>
      <c r="B12">
        <f t="shared" si="0"/>
        <v>30416.322560000004</v>
      </c>
    </row>
    <row r="13" spans="1:2" x14ac:dyDescent="0.25">
      <c r="A13">
        <v>6</v>
      </c>
      <c r="B13">
        <f>B12*(1+$B$4)^(A13-A12)</f>
        <v>31861.097881600006</v>
      </c>
    </row>
    <row r="14" spans="1:2" x14ac:dyDescent="0.25">
      <c r="A14">
        <v>7</v>
      </c>
      <c r="B14">
        <f t="shared" ref="B14:B22" si="1">B13*(1+$B$4)^(A14-A13)</f>
        <v>33374.500030976007</v>
      </c>
    </row>
    <row r="15" spans="1:2" x14ac:dyDescent="0.25">
      <c r="A15">
        <v>8</v>
      </c>
      <c r="B15">
        <f t="shared" si="1"/>
        <v>34959.788782447373</v>
      </c>
    </row>
    <row r="16" spans="1:2" x14ac:dyDescent="0.25">
      <c r="A16">
        <v>9</v>
      </c>
      <c r="B16">
        <f t="shared" si="1"/>
        <v>36620.378749613628</v>
      </c>
    </row>
    <row r="17" spans="1:2" x14ac:dyDescent="0.25">
      <c r="A17">
        <v>10</v>
      </c>
      <c r="B17">
        <f t="shared" si="1"/>
        <v>38359.84674022028</v>
      </c>
    </row>
    <row r="18" spans="1:2" x14ac:dyDescent="0.25">
      <c r="A18">
        <v>11</v>
      </c>
      <c r="B18">
        <f t="shared" si="1"/>
        <v>40181.939460380745</v>
      </c>
    </row>
    <row r="19" spans="1:2" x14ac:dyDescent="0.25">
      <c r="A19">
        <v>12</v>
      </c>
      <c r="B19">
        <f t="shared" si="1"/>
        <v>42090.581584748834</v>
      </c>
    </row>
    <row r="20" spans="1:2" x14ac:dyDescent="0.25">
      <c r="A20">
        <v>13</v>
      </c>
      <c r="B20">
        <f t="shared" si="1"/>
        <v>44089.884210024407</v>
      </c>
    </row>
    <row r="21" spans="1:2" x14ac:dyDescent="0.25">
      <c r="A21">
        <v>14</v>
      </c>
      <c r="B21">
        <f t="shared" si="1"/>
        <v>46184.153710000573</v>
      </c>
    </row>
    <row r="22" spans="1:2" x14ac:dyDescent="0.25">
      <c r="A22">
        <v>15</v>
      </c>
      <c r="B22">
        <f t="shared" si="1"/>
        <v>48377.901011225607</v>
      </c>
    </row>
    <row r="24" spans="1:2" x14ac:dyDescent="0.25">
      <c r="A24" t="s">
        <v>5</v>
      </c>
      <c r="B24">
        <f>B22</f>
        <v>48377.901011225607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9AAE8-C7FB-46B8-BEB3-70C8557147D7}">
  <dimension ref="A1:B17"/>
  <sheetViews>
    <sheetView workbookViewId="0">
      <selection activeCell="B18" sqref="B18"/>
    </sheetView>
  </sheetViews>
  <sheetFormatPr defaultRowHeight="15" x14ac:dyDescent="0.25"/>
  <cols>
    <col min="1" max="1" width="16.5703125" customWidth="1"/>
  </cols>
  <sheetData>
    <row r="1" spans="1:2" x14ac:dyDescent="0.25">
      <c r="A1" t="s">
        <v>18</v>
      </c>
    </row>
    <row r="3" spans="1:2" x14ac:dyDescent="0.25">
      <c r="A3" t="s">
        <v>15</v>
      </c>
      <c r="B3" s="7">
        <v>8.2500000000000004E-2</v>
      </c>
    </row>
    <row r="4" spans="1:2" x14ac:dyDescent="0.25">
      <c r="A4" t="s">
        <v>16</v>
      </c>
      <c r="B4" s="7">
        <v>5.2499999999999998E-2</v>
      </c>
    </row>
    <row r="6" spans="1:2" x14ac:dyDescent="0.25">
      <c r="A6" t="s">
        <v>20</v>
      </c>
      <c r="B6" t="s">
        <v>19</v>
      </c>
    </row>
    <row r="7" spans="1:2" x14ac:dyDescent="0.25">
      <c r="A7">
        <v>0</v>
      </c>
      <c r="B7">
        <v>15000</v>
      </c>
    </row>
    <row r="8" spans="1:2" x14ac:dyDescent="0.25">
      <c r="A8">
        <v>1</v>
      </c>
      <c r="B8">
        <f>B7/(1+$B$3)^(A8-A7)</f>
        <v>13856.812933025403</v>
      </c>
    </row>
    <row r="9" spans="1:2" x14ac:dyDescent="0.25">
      <c r="A9">
        <v>2</v>
      </c>
      <c r="B9">
        <f>B8/(1+$B$3)^(A9-A8)</f>
        <v>12800.750977390673</v>
      </c>
    </row>
    <row r="10" spans="1:2" x14ac:dyDescent="0.25">
      <c r="A10">
        <v>3</v>
      </c>
      <c r="B10">
        <f>B9/(1+$B$4)^(A10-A9)</f>
        <v>12162.233707734606</v>
      </c>
    </row>
    <row r="11" spans="1:2" x14ac:dyDescent="0.25">
      <c r="A11">
        <v>4</v>
      </c>
      <c r="B11">
        <f t="shared" ref="B11:B19" si="0">B10/(1+$B$4)^(A11-A10)</f>
        <v>11555.566468156396</v>
      </c>
    </row>
    <row r="12" spans="1:2" x14ac:dyDescent="0.25">
      <c r="A12">
        <v>5</v>
      </c>
      <c r="B12">
        <f t="shared" si="0"/>
        <v>10979.160539816054</v>
      </c>
    </row>
    <row r="13" spans="1:2" x14ac:dyDescent="0.25">
      <c r="A13">
        <v>6</v>
      </c>
      <c r="B13">
        <f t="shared" si="0"/>
        <v>10431.506451131643</v>
      </c>
    </row>
    <row r="14" spans="1:2" x14ac:dyDescent="0.25">
      <c r="A14">
        <v>7</v>
      </c>
      <c r="B14">
        <f t="shared" si="0"/>
        <v>9911.170024828165</v>
      </c>
    </row>
    <row r="15" spans="1:2" x14ac:dyDescent="0.25">
      <c r="A15">
        <v>8</v>
      </c>
      <c r="B15">
        <f t="shared" si="0"/>
        <v>9416.7886221645276</v>
      </c>
    </row>
    <row r="17" spans="1:2" x14ac:dyDescent="0.25">
      <c r="A17" t="s">
        <v>12</v>
      </c>
      <c r="B17">
        <f>B15</f>
        <v>9416.7886221645276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0596B-5BAA-47AF-8C45-F0C1ACE56DFE}">
  <dimension ref="A1:B21"/>
  <sheetViews>
    <sheetView workbookViewId="0">
      <selection activeCell="D20" sqref="D20"/>
    </sheetView>
  </sheetViews>
  <sheetFormatPr defaultRowHeight="15" x14ac:dyDescent="0.25"/>
  <cols>
    <col min="1" max="1" width="16.140625" customWidth="1"/>
  </cols>
  <sheetData>
    <row r="1" spans="1:2" x14ac:dyDescent="0.25">
      <c r="A1" t="s">
        <v>18</v>
      </c>
    </row>
    <row r="3" spans="1:2" x14ac:dyDescent="0.25">
      <c r="A3" t="s">
        <v>15</v>
      </c>
      <c r="B3" s="7">
        <v>4.4999999999999998E-2</v>
      </c>
    </row>
    <row r="4" spans="1:2" x14ac:dyDescent="0.25">
      <c r="A4" t="s">
        <v>16</v>
      </c>
      <c r="B4" s="7">
        <v>0.06</v>
      </c>
    </row>
    <row r="6" spans="1:2" x14ac:dyDescent="0.25">
      <c r="A6" t="s">
        <v>20</v>
      </c>
      <c r="B6" t="s">
        <v>19</v>
      </c>
    </row>
    <row r="7" spans="1:2" x14ac:dyDescent="0.25">
      <c r="A7">
        <v>0</v>
      </c>
      <c r="B7">
        <v>5000</v>
      </c>
    </row>
    <row r="8" spans="1:2" x14ac:dyDescent="0.25">
      <c r="A8">
        <v>1</v>
      </c>
      <c r="B8">
        <f>B7/(1+$B$3)^(A8-A7)</f>
        <v>4784.6889952153115</v>
      </c>
    </row>
    <row r="9" spans="1:2" x14ac:dyDescent="0.25">
      <c r="A9">
        <v>2</v>
      </c>
      <c r="B9">
        <f>B8/(1+$B$3)^(A9-A8)</f>
        <v>4578.649756186901</v>
      </c>
    </row>
    <row r="10" spans="1:2" x14ac:dyDescent="0.25">
      <c r="A10">
        <v>3</v>
      </c>
      <c r="B10">
        <f>B9/(1+$B$4)^(A10-A9)</f>
        <v>4319.4809020631137</v>
      </c>
    </row>
    <row r="11" spans="1:2" x14ac:dyDescent="0.25">
      <c r="A11">
        <v>4</v>
      </c>
      <c r="B11">
        <f t="shared" ref="B11:B19" si="0">B10/(1+$B$4)^(A11-A10)</f>
        <v>4074.981983078409</v>
      </c>
    </row>
    <row r="12" spans="1:2" x14ac:dyDescent="0.25">
      <c r="A12">
        <v>5</v>
      </c>
      <c r="B12">
        <f t="shared" si="0"/>
        <v>3844.3226255456689</v>
      </c>
    </row>
    <row r="13" spans="1:2" x14ac:dyDescent="0.25">
      <c r="A13">
        <v>6</v>
      </c>
      <c r="B13">
        <f t="shared" si="0"/>
        <v>3626.7194580619516</v>
      </c>
    </row>
    <row r="14" spans="1:2" x14ac:dyDescent="0.25">
      <c r="A14">
        <v>7</v>
      </c>
      <c r="B14">
        <f t="shared" si="0"/>
        <v>3421.4334510018411</v>
      </c>
    </row>
    <row r="15" spans="1:2" x14ac:dyDescent="0.25">
      <c r="A15">
        <v>8</v>
      </c>
      <c r="B15">
        <f t="shared" si="0"/>
        <v>3227.7674066055101</v>
      </c>
    </row>
    <row r="16" spans="1:2" x14ac:dyDescent="0.25">
      <c r="A16">
        <v>9</v>
      </c>
      <c r="B16">
        <f t="shared" si="0"/>
        <v>3045.0635911372738</v>
      </c>
    </row>
    <row r="17" spans="1:2" x14ac:dyDescent="0.25">
      <c r="A17">
        <v>10</v>
      </c>
      <c r="B17">
        <f t="shared" si="0"/>
        <v>2872.7015010728996</v>
      </c>
    </row>
    <row r="18" spans="1:2" x14ac:dyDescent="0.25">
      <c r="A18">
        <v>11</v>
      </c>
      <c r="B18">
        <f>B17/(1+$B$4)^(A18-A17)</f>
        <v>2710.0957557291504</v>
      </c>
    </row>
    <row r="19" spans="1:2" x14ac:dyDescent="0.25">
      <c r="A19">
        <v>12</v>
      </c>
      <c r="B19">
        <f t="shared" si="0"/>
        <v>2556.6941091784438</v>
      </c>
    </row>
    <row r="21" spans="1:2" x14ac:dyDescent="0.25">
      <c r="A21" t="s">
        <v>12</v>
      </c>
      <c r="B21">
        <f>B19</f>
        <v>2556.6941091784438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32788-82E4-4DA7-AFC1-DB9B0117A305}">
  <dimension ref="A1:D18"/>
  <sheetViews>
    <sheetView workbookViewId="0">
      <selection activeCell="C23" sqref="C23"/>
    </sheetView>
  </sheetViews>
  <sheetFormatPr defaultRowHeight="15" x14ac:dyDescent="0.25"/>
  <sheetData>
    <row r="1" spans="1:4" x14ac:dyDescent="0.25">
      <c r="A1" t="s">
        <v>12</v>
      </c>
    </row>
    <row r="3" spans="1:4" x14ac:dyDescent="0.25">
      <c r="A3" t="s">
        <v>13</v>
      </c>
      <c r="B3">
        <v>2.3E-2</v>
      </c>
    </row>
    <row r="4" spans="1:4" x14ac:dyDescent="0.25">
      <c r="A4" t="s">
        <v>32</v>
      </c>
      <c r="B4">
        <f>1/(1+B3)</f>
        <v>0.97751710654936474</v>
      </c>
    </row>
    <row r="6" spans="1:4" x14ac:dyDescent="0.25">
      <c r="A6" t="s">
        <v>35</v>
      </c>
      <c r="B6" t="s">
        <v>8</v>
      </c>
      <c r="C6" t="s">
        <v>29</v>
      </c>
      <c r="D6" t="s">
        <v>19</v>
      </c>
    </row>
    <row r="7" spans="1:4" x14ac:dyDescent="0.25">
      <c r="A7">
        <v>1</v>
      </c>
      <c r="B7">
        <v>1350</v>
      </c>
      <c r="C7">
        <f>$B$4^A7</f>
        <v>0.97751710654936474</v>
      </c>
      <c r="D7">
        <f>B7*C7</f>
        <v>1319.6480938416423</v>
      </c>
    </row>
    <row r="8" spans="1:4" x14ac:dyDescent="0.25">
      <c r="A8">
        <v>2</v>
      </c>
      <c r="B8">
        <v>1350</v>
      </c>
      <c r="C8">
        <f t="shared" ref="C8:C16" si="0">$B$4^A8</f>
        <v>0.95553969359664215</v>
      </c>
      <c r="D8">
        <f t="shared" ref="D8:D16" si="1">B8*C8</f>
        <v>1289.9785863554669</v>
      </c>
    </row>
    <row r="9" spans="1:4" x14ac:dyDescent="0.25">
      <c r="A9">
        <v>3</v>
      </c>
      <c r="B9">
        <v>1350</v>
      </c>
      <c r="C9">
        <f t="shared" si="0"/>
        <v>0.93405639647765615</v>
      </c>
      <c r="D9">
        <f t="shared" si="1"/>
        <v>1260.9761352448359</v>
      </c>
    </row>
    <row r="10" spans="1:4" x14ac:dyDescent="0.25">
      <c r="A10">
        <v>4</v>
      </c>
      <c r="B10">
        <v>1350</v>
      </c>
      <c r="C10">
        <f t="shared" si="0"/>
        <v>0.91305610603876475</v>
      </c>
      <c r="D10">
        <f t="shared" si="1"/>
        <v>1232.6257431523325</v>
      </c>
    </row>
    <row r="11" spans="1:4" x14ac:dyDescent="0.25">
      <c r="A11">
        <v>5</v>
      </c>
      <c r="B11">
        <v>1350</v>
      </c>
      <c r="C11">
        <f t="shared" si="0"/>
        <v>0.89252796289224323</v>
      </c>
      <c r="D11">
        <f t="shared" si="1"/>
        <v>1204.9127499045283</v>
      </c>
    </row>
    <row r="12" spans="1:4" x14ac:dyDescent="0.25">
      <c r="A12">
        <v>6</v>
      </c>
      <c r="B12">
        <v>1350</v>
      </c>
      <c r="C12">
        <f t="shared" si="0"/>
        <v>0.87246135180082451</v>
      </c>
      <c r="D12">
        <f t="shared" si="1"/>
        <v>1177.822824931113</v>
      </c>
    </row>
    <row r="13" spans="1:4" x14ac:dyDescent="0.25">
      <c r="A13">
        <v>7</v>
      </c>
      <c r="B13">
        <v>1350</v>
      </c>
      <c r="C13">
        <f t="shared" si="0"/>
        <v>0.85284589618848927</v>
      </c>
      <c r="D13">
        <f t="shared" si="1"/>
        <v>1151.3419598544606</v>
      </c>
    </row>
    <row r="14" spans="1:4" x14ac:dyDescent="0.25">
      <c r="A14">
        <v>8</v>
      </c>
      <c r="B14">
        <v>1350</v>
      </c>
      <c r="C14">
        <f t="shared" si="0"/>
        <v>0.83367145277467203</v>
      </c>
      <c r="D14">
        <f t="shared" si="1"/>
        <v>1125.4564612458073</v>
      </c>
    </row>
    <row r="15" spans="1:4" x14ac:dyDescent="0.25">
      <c r="A15">
        <v>9</v>
      </c>
      <c r="B15">
        <v>1350</v>
      </c>
      <c r="C15">
        <f t="shared" si="0"/>
        <v>0.81492810632910273</v>
      </c>
      <c r="D15">
        <f t="shared" si="1"/>
        <v>1100.1529435442887</v>
      </c>
    </row>
    <row r="16" spans="1:4" x14ac:dyDescent="0.25">
      <c r="A16">
        <v>10</v>
      </c>
      <c r="B16">
        <v>1350</v>
      </c>
      <c r="C16">
        <f t="shared" si="0"/>
        <v>0.79660616454457767</v>
      </c>
      <c r="D16">
        <f t="shared" si="1"/>
        <v>1075.4183221351798</v>
      </c>
    </row>
    <row r="18" spans="1:4" x14ac:dyDescent="0.25">
      <c r="A18" t="s">
        <v>36</v>
      </c>
      <c r="D18">
        <f>SUM(D7:D16)</f>
        <v>11938.333820209655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6AF0C-DD5E-48BB-8DBA-6FFE2B33E292}">
  <dimension ref="A1:G191"/>
  <sheetViews>
    <sheetView workbookViewId="0">
      <selection activeCell="G12" sqref="G12"/>
    </sheetView>
  </sheetViews>
  <sheetFormatPr defaultRowHeight="15" x14ac:dyDescent="0.25"/>
  <sheetData>
    <row r="1" spans="1:7" x14ac:dyDescent="0.25">
      <c r="A1" t="s">
        <v>12</v>
      </c>
    </row>
    <row r="3" spans="1:7" x14ac:dyDescent="0.25">
      <c r="A3" t="s">
        <v>23</v>
      </c>
      <c r="B3" s="7">
        <v>6.7500000000000004E-2</v>
      </c>
    </row>
    <row r="4" spans="1:7" x14ac:dyDescent="0.25">
      <c r="A4" t="s">
        <v>24</v>
      </c>
      <c r="B4">
        <f>((1+B3)^(1/12))-1</f>
        <v>5.4581304569467637E-3</v>
      </c>
    </row>
    <row r="6" spans="1:7" x14ac:dyDescent="0.25">
      <c r="A6" t="s">
        <v>25</v>
      </c>
      <c r="B6">
        <v>12000</v>
      </c>
    </row>
    <row r="7" spans="1:7" x14ac:dyDescent="0.25">
      <c r="A7" t="s">
        <v>26</v>
      </c>
      <c r="B7">
        <v>12</v>
      </c>
    </row>
    <row r="9" spans="1:7" x14ac:dyDescent="0.25">
      <c r="A9" t="s">
        <v>8</v>
      </c>
      <c r="B9">
        <f>B6/B7</f>
        <v>1000</v>
      </c>
      <c r="C9" t="s">
        <v>27</v>
      </c>
    </row>
    <row r="11" spans="1:7" x14ac:dyDescent="0.25">
      <c r="A11" t="s">
        <v>28</v>
      </c>
      <c r="B11" t="s">
        <v>8</v>
      </c>
      <c r="C11" t="s">
        <v>29</v>
      </c>
      <c r="D11" t="s">
        <v>19</v>
      </c>
      <c r="F11" t="s">
        <v>30</v>
      </c>
      <c r="G11">
        <f>SUM(D12:D191)</f>
        <v>114436.77101034015</v>
      </c>
    </row>
    <row r="12" spans="1:7" x14ac:dyDescent="0.25">
      <c r="A12">
        <v>1</v>
      </c>
      <c r="B12">
        <v>1000</v>
      </c>
      <c r="C12">
        <f>(1+$B$4)^-A12</f>
        <v>0.99457149900964426</v>
      </c>
      <c r="D12">
        <f>B12*C12</f>
        <v>994.5714990096443</v>
      </c>
    </row>
    <row r="13" spans="1:7" x14ac:dyDescent="0.25">
      <c r="A13">
        <v>2</v>
      </c>
      <c r="B13">
        <v>1000</v>
      </c>
      <c r="C13">
        <f t="shared" ref="C13:C76" si="0">(1+$B$4)^-A13</f>
        <v>0.98917246664229075</v>
      </c>
      <c r="D13">
        <f t="shared" ref="D13:D76" si="1">B13*C13</f>
        <v>989.17246664229071</v>
      </c>
    </row>
    <row r="14" spans="1:7" x14ac:dyDescent="0.25">
      <c r="A14">
        <v>3</v>
      </c>
      <c r="B14">
        <v>1000</v>
      </c>
      <c r="C14">
        <f t="shared" si="0"/>
        <v>0.98380274292749037</v>
      </c>
      <c r="D14">
        <f t="shared" si="1"/>
        <v>983.80274292749039</v>
      </c>
    </row>
    <row r="15" spans="1:7" x14ac:dyDescent="0.25">
      <c r="A15">
        <v>4</v>
      </c>
      <c r="B15">
        <v>1000</v>
      </c>
      <c r="C15">
        <f t="shared" si="0"/>
        <v>0.97846216876319392</v>
      </c>
      <c r="D15">
        <f t="shared" si="1"/>
        <v>978.46216876319397</v>
      </c>
    </row>
    <row r="16" spans="1:7" x14ac:dyDescent="0.25">
      <c r="A16">
        <v>5</v>
      </c>
      <c r="B16">
        <v>1000</v>
      </c>
      <c r="C16">
        <f t="shared" si="0"/>
        <v>0.97315058591103731</v>
      </c>
      <c r="D16">
        <f t="shared" si="1"/>
        <v>973.1505859110373</v>
      </c>
    </row>
    <row r="17" spans="1:4" x14ac:dyDescent="0.25">
      <c r="A17">
        <v>6</v>
      </c>
      <c r="B17">
        <v>1000</v>
      </c>
      <c r="C17">
        <f t="shared" si="0"/>
        <v>0.96786783699165391</v>
      </c>
      <c r="D17">
        <f t="shared" si="1"/>
        <v>967.86783699165392</v>
      </c>
    </row>
    <row r="18" spans="1:4" x14ac:dyDescent="0.25">
      <c r="A18">
        <v>7</v>
      </c>
      <c r="B18">
        <v>1000</v>
      </c>
      <c r="C18">
        <f t="shared" si="0"/>
        <v>0.9626137654800111</v>
      </c>
      <c r="D18">
        <f t="shared" si="1"/>
        <v>962.61376548001112</v>
      </c>
    </row>
    <row r="19" spans="1:4" x14ac:dyDescent="0.25">
      <c r="A19">
        <v>8</v>
      </c>
      <c r="B19">
        <v>1000</v>
      </c>
      <c r="C19">
        <f t="shared" si="0"/>
        <v>0.95738821570077293</v>
      </c>
      <c r="D19">
        <f t="shared" si="1"/>
        <v>957.38821570077289</v>
      </c>
    </row>
    <row r="20" spans="1:4" x14ac:dyDescent="0.25">
      <c r="A20">
        <v>9</v>
      </c>
      <c r="B20">
        <v>1000</v>
      </c>
      <c r="C20">
        <f t="shared" si="0"/>
        <v>0.95219103282368633</v>
      </c>
      <c r="D20">
        <f t="shared" si="1"/>
        <v>952.19103282368633</v>
      </c>
    </row>
    <row r="21" spans="1:4" x14ac:dyDescent="0.25">
      <c r="A21">
        <v>10</v>
      </c>
      <c r="B21">
        <v>1000</v>
      </c>
      <c r="C21">
        <f t="shared" si="0"/>
        <v>0.94702206285899493</v>
      </c>
      <c r="D21">
        <f t="shared" si="1"/>
        <v>947.0220628589949</v>
      </c>
    </row>
    <row r="22" spans="1:4" x14ac:dyDescent="0.25">
      <c r="A22">
        <v>11</v>
      </c>
      <c r="B22">
        <v>1000</v>
      </c>
      <c r="C22">
        <f t="shared" si="0"/>
        <v>0.9418811526528762</v>
      </c>
      <c r="D22">
        <f t="shared" si="1"/>
        <v>941.88115265287615</v>
      </c>
    </row>
    <row r="23" spans="1:4" x14ac:dyDescent="0.25">
      <c r="A23">
        <v>12</v>
      </c>
      <c r="B23">
        <v>1000</v>
      </c>
      <c r="C23">
        <f t="shared" si="0"/>
        <v>0.93676814988290269</v>
      </c>
      <c r="D23">
        <f t="shared" si="1"/>
        <v>936.76814988290266</v>
      </c>
    </row>
    <row r="24" spans="1:4" x14ac:dyDescent="0.25">
      <c r="A24">
        <v>13</v>
      </c>
      <c r="B24">
        <v>1000</v>
      </c>
      <c r="C24">
        <f t="shared" si="0"/>
        <v>0.93168290305352963</v>
      </c>
      <c r="D24">
        <f t="shared" si="1"/>
        <v>931.68290305352969</v>
      </c>
    </row>
    <row r="25" spans="1:4" x14ac:dyDescent="0.25">
      <c r="A25">
        <v>14</v>
      </c>
      <c r="B25">
        <v>1000</v>
      </c>
      <c r="C25">
        <f t="shared" si="0"/>
        <v>0.92662526149160607</v>
      </c>
      <c r="D25">
        <f t="shared" si="1"/>
        <v>926.62526149160601</v>
      </c>
    </row>
    <row r="26" spans="1:4" x14ac:dyDescent="0.25">
      <c r="A26">
        <v>15</v>
      </c>
      <c r="B26">
        <v>1000</v>
      </c>
      <c r="C26">
        <f t="shared" si="0"/>
        <v>0.9215950753419101</v>
      </c>
      <c r="D26">
        <f t="shared" si="1"/>
        <v>921.59507534191005</v>
      </c>
    </row>
    <row r="27" spans="1:4" x14ac:dyDescent="0.25">
      <c r="A27">
        <v>16</v>
      </c>
      <c r="B27">
        <v>1000</v>
      </c>
      <c r="C27">
        <f t="shared" si="0"/>
        <v>0.91659219556270966</v>
      </c>
      <c r="D27">
        <f t="shared" si="1"/>
        <v>916.59219556270966</v>
      </c>
    </row>
    <row r="28" spans="1:4" x14ac:dyDescent="0.25">
      <c r="A28">
        <v>17</v>
      </c>
      <c r="B28">
        <v>1000</v>
      </c>
      <c r="C28">
        <f t="shared" si="0"/>
        <v>0.91161647392134526</v>
      </c>
      <c r="D28">
        <f t="shared" si="1"/>
        <v>911.61647392134523</v>
      </c>
    </row>
    <row r="29" spans="1:4" x14ac:dyDescent="0.25">
      <c r="A29">
        <v>18</v>
      </c>
      <c r="B29">
        <v>1000</v>
      </c>
      <c r="C29">
        <f t="shared" si="0"/>
        <v>0.90666776298983842</v>
      </c>
      <c r="D29">
        <f t="shared" si="1"/>
        <v>906.66776298983837</v>
      </c>
    </row>
    <row r="30" spans="1:4" x14ac:dyDescent="0.25">
      <c r="A30">
        <v>19</v>
      </c>
      <c r="B30">
        <v>1000</v>
      </c>
      <c r="C30">
        <f t="shared" si="0"/>
        <v>0.90174591614052457</v>
      </c>
      <c r="D30">
        <f t="shared" si="1"/>
        <v>901.74591614052463</v>
      </c>
    </row>
    <row r="31" spans="1:4" x14ac:dyDescent="0.25">
      <c r="A31">
        <v>20</v>
      </c>
      <c r="B31">
        <v>1000</v>
      </c>
      <c r="C31">
        <f t="shared" si="0"/>
        <v>0.89685078754170644</v>
      </c>
      <c r="D31">
        <f t="shared" si="1"/>
        <v>896.8507875417065</v>
      </c>
    </row>
    <row r="32" spans="1:4" x14ac:dyDescent="0.25">
      <c r="A32">
        <v>21</v>
      </c>
      <c r="B32">
        <v>1000</v>
      </c>
      <c r="C32">
        <f t="shared" si="0"/>
        <v>0.89198223215333494</v>
      </c>
      <c r="D32">
        <f t="shared" si="1"/>
        <v>891.98223215333496</v>
      </c>
    </row>
    <row r="33" spans="1:4" x14ac:dyDescent="0.25">
      <c r="A33">
        <v>22</v>
      </c>
      <c r="B33">
        <v>1000</v>
      </c>
      <c r="C33">
        <f t="shared" si="0"/>
        <v>0.88714010572271074</v>
      </c>
      <c r="D33">
        <f t="shared" si="1"/>
        <v>887.1401057227107</v>
      </c>
    </row>
    <row r="34" spans="1:4" x14ac:dyDescent="0.25">
      <c r="A34">
        <v>23</v>
      </c>
      <c r="B34">
        <v>1000</v>
      </c>
      <c r="C34">
        <f t="shared" si="0"/>
        <v>0.88232426478021064</v>
      </c>
      <c r="D34">
        <f t="shared" si="1"/>
        <v>882.32426478021068</v>
      </c>
    </row>
    <row r="35" spans="1:4" x14ac:dyDescent="0.25">
      <c r="A35">
        <v>24</v>
      </c>
      <c r="B35">
        <v>1000</v>
      </c>
      <c r="C35">
        <f t="shared" si="0"/>
        <v>0.87753456663503637</v>
      </c>
      <c r="D35">
        <f t="shared" si="1"/>
        <v>877.53456663503641</v>
      </c>
    </row>
    <row r="36" spans="1:4" x14ac:dyDescent="0.25">
      <c r="A36">
        <v>25</v>
      </c>
      <c r="B36">
        <v>1000</v>
      </c>
      <c r="C36">
        <f t="shared" si="0"/>
        <v>0.8727708693709868</v>
      </c>
      <c r="D36">
        <f t="shared" si="1"/>
        <v>872.77086937098682</v>
      </c>
    </row>
    <row r="37" spans="1:4" x14ac:dyDescent="0.25">
      <c r="A37">
        <v>26</v>
      </c>
      <c r="B37">
        <v>1000</v>
      </c>
      <c r="C37">
        <f t="shared" si="0"/>
        <v>0.86803303184225256</v>
      </c>
      <c r="D37">
        <f t="shared" si="1"/>
        <v>868.03303184225251</v>
      </c>
    </row>
    <row r="38" spans="1:4" x14ac:dyDescent="0.25">
      <c r="A38">
        <v>27</v>
      </c>
      <c r="B38">
        <v>1000</v>
      </c>
      <c r="C38">
        <f t="shared" si="0"/>
        <v>0.86332091366923547</v>
      </c>
      <c r="D38">
        <f t="shared" si="1"/>
        <v>863.32091366923544</v>
      </c>
    </row>
    <row r="39" spans="1:4" x14ac:dyDescent="0.25">
      <c r="A39">
        <v>28</v>
      </c>
      <c r="B39">
        <v>1000</v>
      </c>
      <c r="C39">
        <f t="shared" si="0"/>
        <v>0.85863437523438724</v>
      </c>
      <c r="D39">
        <f t="shared" si="1"/>
        <v>858.63437523438722</v>
      </c>
    </row>
    <row r="40" spans="1:4" x14ac:dyDescent="0.25">
      <c r="A40">
        <v>29</v>
      </c>
      <c r="B40">
        <v>1000</v>
      </c>
      <c r="C40">
        <f t="shared" si="0"/>
        <v>0.85397327767807396</v>
      </c>
      <c r="D40">
        <f t="shared" si="1"/>
        <v>853.97327767807394</v>
      </c>
    </row>
    <row r="41" spans="1:4" x14ac:dyDescent="0.25">
      <c r="A41">
        <v>30</v>
      </c>
      <c r="B41">
        <v>1000</v>
      </c>
      <c r="C41">
        <f t="shared" si="0"/>
        <v>0.8493374828944612</v>
      </c>
      <c r="D41">
        <f t="shared" si="1"/>
        <v>849.33748289446123</v>
      </c>
    </row>
    <row r="42" spans="1:4" x14ac:dyDescent="0.25">
      <c r="A42">
        <v>31</v>
      </c>
      <c r="B42">
        <v>1000</v>
      </c>
      <c r="C42">
        <f t="shared" si="0"/>
        <v>0.84472685352742216</v>
      </c>
      <c r="D42">
        <f t="shared" si="1"/>
        <v>844.72685352742212</v>
      </c>
    </row>
    <row r="43" spans="1:4" x14ac:dyDescent="0.25">
      <c r="A43">
        <v>32</v>
      </c>
      <c r="B43">
        <v>1000</v>
      </c>
      <c r="C43">
        <f t="shared" si="0"/>
        <v>0.84014125296646858</v>
      </c>
      <c r="D43">
        <f t="shared" si="1"/>
        <v>840.14125296646853</v>
      </c>
    </row>
    <row r="44" spans="1:4" x14ac:dyDescent="0.25">
      <c r="A44">
        <v>33</v>
      </c>
      <c r="B44">
        <v>1000</v>
      </c>
      <c r="C44">
        <f t="shared" si="0"/>
        <v>0.83558054534270132</v>
      </c>
      <c r="D44">
        <f t="shared" si="1"/>
        <v>835.58054534270127</v>
      </c>
    </row>
    <row r="45" spans="1:4" x14ac:dyDescent="0.25">
      <c r="A45">
        <v>34</v>
      </c>
      <c r="B45">
        <v>1000</v>
      </c>
      <c r="C45">
        <f t="shared" si="0"/>
        <v>0.83104459552478649</v>
      </c>
      <c r="D45">
        <f t="shared" si="1"/>
        <v>831.04459552478647</v>
      </c>
    </row>
    <row r="46" spans="1:4" x14ac:dyDescent="0.25">
      <c r="A46">
        <v>35</v>
      </c>
      <c r="B46">
        <v>1000</v>
      </c>
      <c r="C46">
        <f t="shared" si="0"/>
        <v>0.8265332691149504</v>
      </c>
      <c r="D46">
        <f t="shared" si="1"/>
        <v>826.53326911495037</v>
      </c>
    </row>
    <row r="47" spans="1:4" x14ac:dyDescent="0.25">
      <c r="A47">
        <v>36</v>
      </c>
      <c r="B47">
        <v>1000</v>
      </c>
      <c r="C47">
        <f t="shared" si="0"/>
        <v>0.82204643244499798</v>
      </c>
      <c r="D47">
        <f t="shared" si="1"/>
        <v>822.046432444998</v>
      </c>
    </row>
    <row r="48" spans="1:4" x14ac:dyDescent="0.25">
      <c r="A48">
        <v>37</v>
      </c>
      <c r="B48">
        <v>1000</v>
      </c>
      <c r="C48">
        <f t="shared" si="0"/>
        <v>0.81758395257235184</v>
      </c>
      <c r="D48">
        <f t="shared" si="1"/>
        <v>817.58395257235179</v>
      </c>
    </row>
    <row r="49" spans="1:4" x14ac:dyDescent="0.25">
      <c r="A49">
        <v>38</v>
      </c>
      <c r="B49">
        <v>1000</v>
      </c>
      <c r="C49">
        <f t="shared" si="0"/>
        <v>0.81314569727611385</v>
      </c>
      <c r="D49">
        <f t="shared" si="1"/>
        <v>813.14569727611388</v>
      </c>
    </row>
    <row r="50" spans="1:4" x14ac:dyDescent="0.25">
      <c r="A50">
        <v>39</v>
      </c>
      <c r="B50">
        <v>1000</v>
      </c>
      <c r="C50">
        <f t="shared" si="0"/>
        <v>0.80873153505314688</v>
      </c>
      <c r="D50">
        <f t="shared" si="1"/>
        <v>808.7315350531469</v>
      </c>
    </row>
    <row r="51" spans="1:4" x14ac:dyDescent="0.25">
      <c r="A51">
        <v>40</v>
      </c>
      <c r="B51">
        <v>1000</v>
      </c>
      <c r="C51">
        <f t="shared" si="0"/>
        <v>0.80434133511417905</v>
      </c>
      <c r="D51">
        <f t="shared" si="1"/>
        <v>804.34133511417906</v>
      </c>
    </row>
    <row r="52" spans="1:4" x14ac:dyDescent="0.25">
      <c r="A52">
        <v>41</v>
      </c>
      <c r="B52">
        <v>1000</v>
      </c>
      <c r="C52">
        <f t="shared" si="0"/>
        <v>0.79997496737992757</v>
      </c>
      <c r="D52">
        <f t="shared" si="1"/>
        <v>799.97496737992753</v>
      </c>
    </row>
    <row r="53" spans="1:4" x14ac:dyDescent="0.25">
      <c r="A53">
        <v>42</v>
      </c>
      <c r="B53">
        <v>1000</v>
      </c>
      <c r="C53">
        <f t="shared" si="0"/>
        <v>0.79563230247724581</v>
      </c>
      <c r="D53">
        <f t="shared" si="1"/>
        <v>795.63230247724584</v>
      </c>
    </row>
    <row r="54" spans="1:4" x14ac:dyDescent="0.25">
      <c r="A54">
        <v>43</v>
      </c>
      <c r="B54">
        <v>1000</v>
      </c>
      <c r="C54">
        <f t="shared" si="0"/>
        <v>0.79131321173528901</v>
      </c>
      <c r="D54">
        <f t="shared" si="1"/>
        <v>791.31321173528897</v>
      </c>
    </row>
    <row r="55" spans="1:4" x14ac:dyDescent="0.25">
      <c r="A55">
        <v>44</v>
      </c>
      <c r="B55">
        <v>1000</v>
      </c>
      <c r="C55">
        <f t="shared" si="0"/>
        <v>0.78701756718170257</v>
      </c>
      <c r="D55">
        <f t="shared" si="1"/>
        <v>787.01756718170259</v>
      </c>
    </row>
    <row r="56" spans="1:4" x14ac:dyDescent="0.25">
      <c r="A56">
        <v>45</v>
      </c>
      <c r="B56">
        <v>1000</v>
      </c>
      <c r="C56">
        <f t="shared" si="0"/>
        <v>0.78274524153882918</v>
      </c>
      <c r="D56">
        <f t="shared" si="1"/>
        <v>782.74524153882919</v>
      </c>
    </row>
    <row r="57" spans="1:4" x14ac:dyDescent="0.25">
      <c r="A57">
        <v>46</v>
      </c>
      <c r="B57">
        <v>1000</v>
      </c>
      <c r="C57">
        <f t="shared" si="0"/>
        <v>0.77849610821993953</v>
      </c>
      <c r="D57">
        <f t="shared" si="1"/>
        <v>778.49610821993952</v>
      </c>
    </row>
    <row r="58" spans="1:4" x14ac:dyDescent="0.25">
      <c r="A58">
        <v>47</v>
      </c>
      <c r="B58">
        <v>1000</v>
      </c>
      <c r="C58">
        <f t="shared" si="0"/>
        <v>0.77427004132547939</v>
      </c>
      <c r="D58">
        <f t="shared" si="1"/>
        <v>774.27004132547938</v>
      </c>
    </row>
    <row r="59" spans="1:4" x14ac:dyDescent="0.25">
      <c r="A59">
        <v>48</v>
      </c>
      <c r="B59">
        <v>1000</v>
      </c>
      <c r="C59">
        <f t="shared" si="0"/>
        <v>0.77006691563934127</v>
      </c>
      <c r="D59">
        <f t="shared" si="1"/>
        <v>770.06691563934123</v>
      </c>
    </row>
    <row r="60" spans="1:4" x14ac:dyDescent="0.25">
      <c r="A60">
        <v>49</v>
      </c>
      <c r="B60">
        <v>1000</v>
      </c>
      <c r="C60">
        <f t="shared" si="0"/>
        <v>0.76588660662515295</v>
      </c>
      <c r="D60">
        <f t="shared" si="1"/>
        <v>765.88660662515292</v>
      </c>
    </row>
    <row r="61" spans="1:4" x14ac:dyDescent="0.25">
      <c r="A61">
        <v>50</v>
      </c>
      <c r="B61">
        <v>1000</v>
      </c>
      <c r="C61">
        <f t="shared" si="0"/>
        <v>0.76172899042258801</v>
      </c>
      <c r="D61">
        <f t="shared" si="1"/>
        <v>761.72899042258803</v>
      </c>
    </row>
    <row r="62" spans="1:4" x14ac:dyDescent="0.25">
      <c r="A62">
        <v>51</v>
      </c>
      <c r="B62">
        <v>1000</v>
      </c>
      <c r="C62">
        <f t="shared" si="0"/>
        <v>0.75759394384369638</v>
      </c>
      <c r="D62">
        <f t="shared" si="1"/>
        <v>757.59394384369637</v>
      </c>
    </row>
    <row r="63" spans="1:4" x14ac:dyDescent="0.25">
      <c r="A63">
        <v>52</v>
      </c>
      <c r="B63">
        <v>1000</v>
      </c>
      <c r="C63">
        <f t="shared" si="0"/>
        <v>0.75348134436925329</v>
      </c>
      <c r="D63">
        <f t="shared" si="1"/>
        <v>753.48134436925329</v>
      </c>
    </row>
    <row r="64" spans="1:4" x14ac:dyDescent="0.25">
      <c r="A64">
        <v>53</v>
      </c>
      <c r="B64">
        <v>1000</v>
      </c>
      <c r="C64">
        <f t="shared" si="0"/>
        <v>0.74939107014513029</v>
      </c>
      <c r="D64">
        <f t="shared" si="1"/>
        <v>749.39107014513024</v>
      </c>
    </row>
    <row r="65" spans="1:4" x14ac:dyDescent="0.25">
      <c r="A65">
        <v>54</v>
      </c>
      <c r="B65">
        <v>1000</v>
      </c>
      <c r="C65">
        <f t="shared" si="0"/>
        <v>0.74532299997868356</v>
      </c>
      <c r="D65">
        <f t="shared" si="1"/>
        <v>745.32299997868358</v>
      </c>
    </row>
    <row r="66" spans="1:4" x14ac:dyDescent="0.25">
      <c r="A66">
        <v>55</v>
      </c>
      <c r="B66">
        <v>1000</v>
      </c>
      <c r="C66">
        <f t="shared" si="0"/>
        <v>0.74127701333516427</v>
      </c>
      <c r="D66">
        <f t="shared" si="1"/>
        <v>741.27701333516427</v>
      </c>
    </row>
    <row r="67" spans="1:4" x14ac:dyDescent="0.25">
      <c r="A67">
        <v>56</v>
      </c>
      <c r="B67">
        <v>1000</v>
      </c>
      <c r="C67">
        <f t="shared" si="0"/>
        <v>0.73725299033414649</v>
      </c>
      <c r="D67">
        <f t="shared" si="1"/>
        <v>737.25299033414649</v>
      </c>
    </row>
    <row r="68" spans="1:4" x14ac:dyDescent="0.25">
      <c r="A68">
        <v>57</v>
      </c>
      <c r="B68">
        <v>1000</v>
      </c>
      <c r="C68">
        <f t="shared" si="0"/>
        <v>0.73325081174597495</v>
      </c>
      <c r="D68">
        <f t="shared" si="1"/>
        <v>733.25081174597494</v>
      </c>
    </row>
    <row r="69" spans="1:4" x14ac:dyDescent="0.25">
      <c r="A69">
        <v>58</v>
      </c>
      <c r="B69">
        <v>1000</v>
      </c>
      <c r="C69">
        <f t="shared" si="0"/>
        <v>0.72927035898823267</v>
      </c>
      <c r="D69">
        <f t="shared" si="1"/>
        <v>729.27035898823272</v>
      </c>
    </row>
    <row r="70" spans="1:4" x14ac:dyDescent="0.25">
      <c r="A70">
        <v>59</v>
      </c>
      <c r="B70">
        <v>1000</v>
      </c>
      <c r="C70">
        <f t="shared" si="0"/>
        <v>0.72531151412222794</v>
      </c>
      <c r="D70">
        <f t="shared" si="1"/>
        <v>725.31151412222789</v>
      </c>
    </row>
    <row r="71" spans="1:4" x14ac:dyDescent="0.25">
      <c r="A71">
        <v>60</v>
      </c>
      <c r="B71">
        <v>1000</v>
      </c>
      <c r="C71">
        <f t="shared" si="0"/>
        <v>0.72137415984949893</v>
      </c>
      <c r="D71">
        <f t="shared" si="1"/>
        <v>721.37415984949894</v>
      </c>
    </row>
    <row r="72" spans="1:4" x14ac:dyDescent="0.25">
      <c r="A72">
        <v>61</v>
      </c>
      <c r="B72">
        <v>1000</v>
      </c>
      <c r="C72">
        <f t="shared" si="0"/>
        <v>0.71745817950833901</v>
      </c>
      <c r="D72">
        <f t="shared" si="1"/>
        <v>717.45817950833896</v>
      </c>
    </row>
    <row r="73" spans="1:4" x14ac:dyDescent="0.25">
      <c r="A73">
        <v>62</v>
      </c>
      <c r="B73">
        <v>1000</v>
      </c>
      <c r="C73">
        <f t="shared" si="0"/>
        <v>0.71356345707033919</v>
      </c>
      <c r="D73">
        <f t="shared" si="1"/>
        <v>713.56345707033915</v>
      </c>
    </row>
    <row r="74" spans="1:4" x14ac:dyDescent="0.25">
      <c r="A74">
        <v>63</v>
      </c>
      <c r="B74">
        <v>1000</v>
      </c>
      <c r="C74">
        <f t="shared" si="0"/>
        <v>0.70968987713695098</v>
      </c>
      <c r="D74">
        <f t="shared" si="1"/>
        <v>709.68987713695094</v>
      </c>
    </row>
    <row r="75" spans="1:4" x14ac:dyDescent="0.25">
      <c r="A75">
        <v>64</v>
      </c>
      <c r="B75">
        <v>1000</v>
      </c>
      <c r="C75">
        <f t="shared" si="0"/>
        <v>0.70583732493606766</v>
      </c>
      <c r="D75">
        <f t="shared" si="1"/>
        <v>705.8373249360676</v>
      </c>
    </row>
    <row r="76" spans="1:4" x14ac:dyDescent="0.25">
      <c r="A76">
        <v>65</v>
      </c>
      <c r="B76">
        <v>1000</v>
      </c>
      <c r="C76">
        <f t="shared" si="0"/>
        <v>0.70200568631862226</v>
      </c>
      <c r="D76">
        <f t="shared" si="1"/>
        <v>702.00568631862222</v>
      </c>
    </row>
    <row r="77" spans="1:4" x14ac:dyDescent="0.25">
      <c r="A77">
        <v>66</v>
      </c>
      <c r="B77">
        <v>1000</v>
      </c>
      <c r="C77">
        <f t="shared" ref="C77:C140" si="2">(1+$B$4)^-A77</f>
        <v>0.69819484775520613</v>
      </c>
      <c r="D77">
        <f t="shared" ref="D77:D140" si="3">B77*C77</f>
        <v>698.19484775520618</v>
      </c>
    </row>
    <row r="78" spans="1:4" x14ac:dyDescent="0.25">
      <c r="A78">
        <v>67</v>
      </c>
      <c r="B78">
        <v>1000</v>
      </c>
      <c r="C78">
        <f t="shared" si="2"/>
        <v>0.69440469633270574</v>
      </c>
      <c r="D78">
        <f t="shared" si="3"/>
        <v>694.40469633270573</v>
      </c>
    </row>
    <row r="79" spans="1:4" x14ac:dyDescent="0.25">
      <c r="A79">
        <v>68</v>
      </c>
      <c r="B79">
        <v>1000</v>
      </c>
      <c r="C79">
        <f t="shared" si="2"/>
        <v>0.69063511975095593</v>
      </c>
      <c r="D79">
        <f t="shared" si="3"/>
        <v>690.63511975095594</v>
      </c>
    </row>
    <row r="80" spans="1:4" x14ac:dyDescent="0.25">
      <c r="A80">
        <v>69</v>
      </c>
      <c r="B80">
        <v>1000</v>
      </c>
      <c r="C80">
        <f t="shared" si="2"/>
        <v>0.68688600631941343</v>
      </c>
      <c r="D80">
        <f t="shared" si="3"/>
        <v>686.88600631941347</v>
      </c>
    </row>
    <row r="81" spans="1:4" x14ac:dyDescent="0.25">
      <c r="A81">
        <v>70</v>
      </c>
      <c r="B81">
        <v>1000</v>
      </c>
      <c r="C81">
        <f t="shared" si="2"/>
        <v>0.683157244953847</v>
      </c>
      <c r="D81">
        <f t="shared" si="3"/>
        <v>683.157244953847</v>
      </c>
    </row>
    <row r="82" spans="1:4" x14ac:dyDescent="0.25">
      <c r="A82">
        <v>71</v>
      </c>
      <c r="B82">
        <v>1000</v>
      </c>
      <c r="C82">
        <f t="shared" si="2"/>
        <v>0.67944872517304622</v>
      </c>
      <c r="D82">
        <f t="shared" si="3"/>
        <v>679.44872517304623</v>
      </c>
    </row>
    <row r="83" spans="1:4" x14ac:dyDescent="0.25">
      <c r="A83">
        <v>72</v>
      </c>
      <c r="B83">
        <v>1000</v>
      </c>
      <c r="C83">
        <f t="shared" si="2"/>
        <v>0.6757603370955485</v>
      </c>
      <c r="D83">
        <f t="shared" si="3"/>
        <v>675.76033709554849</v>
      </c>
    </row>
    <row r="84" spans="1:4" x14ac:dyDescent="0.25">
      <c r="A84">
        <v>73</v>
      </c>
      <c r="B84">
        <v>1000</v>
      </c>
      <c r="C84">
        <f t="shared" si="2"/>
        <v>0.67209197143638211</v>
      </c>
      <c r="D84">
        <f t="shared" si="3"/>
        <v>672.0919714363821</v>
      </c>
    </row>
    <row r="85" spans="1:4" x14ac:dyDescent="0.25">
      <c r="A85">
        <v>74</v>
      </c>
      <c r="B85">
        <v>1000</v>
      </c>
      <c r="C85">
        <f t="shared" si="2"/>
        <v>0.66844351950382952</v>
      </c>
      <c r="D85">
        <f t="shared" si="3"/>
        <v>668.44351950382952</v>
      </c>
    </row>
    <row r="86" spans="1:4" x14ac:dyDescent="0.25">
      <c r="A86">
        <v>75</v>
      </c>
      <c r="B86">
        <v>1000</v>
      </c>
      <c r="C86">
        <f t="shared" si="2"/>
        <v>0.66481487319620614</v>
      </c>
      <c r="D86">
        <f t="shared" si="3"/>
        <v>664.81487319620612</v>
      </c>
    </row>
    <row r="87" spans="1:4" x14ac:dyDescent="0.25">
      <c r="A87">
        <v>76</v>
      </c>
      <c r="B87">
        <v>1000</v>
      </c>
      <c r="C87">
        <f t="shared" si="2"/>
        <v>0.66120592499865727</v>
      </c>
      <c r="D87">
        <f t="shared" si="3"/>
        <v>661.20592499865722</v>
      </c>
    </row>
    <row r="88" spans="1:4" x14ac:dyDescent="0.25">
      <c r="A88">
        <v>77</v>
      </c>
      <c r="B88">
        <v>1000</v>
      </c>
      <c r="C88">
        <f t="shared" si="2"/>
        <v>0.65761656797997303</v>
      </c>
      <c r="D88">
        <f t="shared" si="3"/>
        <v>657.61656797997307</v>
      </c>
    </row>
    <row r="89" spans="1:4" x14ac:dyDescent="0.25">
      <c r="A89">
        <v>78</v>
      </c>
      <c r="B89">
        <v>1000</v>
      </c>
      <c r="C89">
        <f t="shared" si="2"/>
        <v>0.65404669578941943</v>
      </c>
      <c r="D89">
        <f t="shared" si="3"/>
        <v>654.04669578941946</v>
      </c>
    </row>
    <row r="90" spans="1:4" x14ac:dyDescent="0.25">
      <c r="A90">
        <v>79</v>
      </c>
      <c r="B90">
        <v>1000</v>
      </c>
      <c r="C90">
        <f t="shared" si="2"/>
        <v>0.65049620265358754</v>
      </c>
      <c r="D90">
        <f t="shared" si="3"/>
        <v>650.49620265358749</v>
      </c>
    </row>
    <row r="91" spans="1:4" x14ac:dyDescent="0.25">
      <c r="A91">
        <v>80</v>
      </c>
      <c r="B91">
        <v>1000</v>
      </c>
      <c r="C91">
        <f t="shared" si="2"/>
        <v>0.64696498337325992</v>
      </c>
      <c r="D91">
        <f t="shared" si="3"/>
        <v>646.96498337325988</v>
      </c>
    </row>
    <row r="92" spans="1:4" x14ac:dyDescent="0.25">
      <c r="A92">
        <v>81</v>
      </c>
      <c r="B92">
        <v>1000</v>
      </c>
      <c r="C92">
        <f t="shared" si="2"/>
        <v>0.64345293332029285</v>
      </c>
      <c r="D92">
        <f t="shared" si="3"/>
        <v>643.4529333202928</v>
      </c>
    </row>
    <row r="93" spans="1:4" x14ac:dyDescent="0.25">
      <c r="A93">
        <v>82</v>
      </c>
      <c r="B93">
        <v>1000</v>
      </c>
      <c r="C93">
        <f t="shared" si="2"/>
        <v>0.6399599484345162</v>
      </c>
      <c r="D93">
        <f t="shared" si="3"/>
        <v>639.95994843451615</v>
      </c>
    </row>
    <row r="94" spans="1:4" x14ac:dyDescent="0.25">
      <c r="A94">
        <v>83</v>
      </c>
      <c r="B94">
        <v>1000</v>
      </c>
      <c r="C94">
        <f t="shared" si="2"/>
        <v>0.63648592522065139</v>
      </c>
      <c r="D94">
        <f t="shared" si="3"/>
        <v>636.48592522065144</v>
      </c>
    </row>
    <row r="95" spans="1:4" x14ac:dyDescent="0.25">
      <c r="A95">
        <v>84</v>
      </c>
      <c r="B95">
        <v>1000</v>
      </c>
      <c r="C95">
        <f t="shared" si="2"/>
        <v>0.63303076074524356</v>
      </c>
      <c r="D95">
        <f t="shared" si="3"/>
        <v>633.03076074524358</v>
      </c>
    </row>
    <row r="96" spans="1:4" x14ac:dyDescent="0.25">
      <c r="A96">
        <v>85</v>
      </c>
      <c r="B96">
        <v>1000</v>
      </c>
      <c r="C96">
        <f t="shared" si="2"/>
        <v>0.62959435263361241</v>
      </c>
      <c r="D96">
        <f t="shared" si="3"/>
        <v>629.5943526336124</v>
      </c>
    </row>
    <row r="97" spans="1:4" x14ac:dyDescent="0.25">
      <c r="A97">
        <v>86</v>
      </c>
      <c r="B97">
        <v>1000</v>
      </c>
      <c r="C97">
        <f t="shared" si="2"/>
        <v>0.62617659906681844</v>
      </c>
      <c r="D97">
        <f t="shared" si="3"/>
        <v>626.17659906681843</v>
      </c>
    </row>
    <row r="98" spans="1:4" x14ac:dyDescent="0.25">
      <c r="A98">
        <v>87</v>
      </c>
      <c r="B98">
        <v>1000</v>
      </c>
      <c r="C98">
        <f t="shared" si="2"/>
        <v>0.62277739877864657</v>
      </c>
      <c r="D98">
        <f t="shared" si="3"/>
        <v>622.77739877864656</v>
      </c>
    </row>
    <row r="99" spans="1:4" x14ac:dyDescent="0.25">
      <c r="A99">
        <v>88</v>
      </c>
      <c r="B99">
        <v>1000</v>
      </c>
      <c r="C99">
        <f t="shared" si="2"/>
        <v>0.61939665105260555</v>
      </c>
      <c r="D99">
        <f t="shared" si="3"/>
        <v>619.39665105260553</v>
      </c>
    </row>
    <row r="100" spans="1:4" x14ac:dyDescent="0.25">
      <c r="A100">
        <v>89</v>
      </c>
      <c r="B100">
        <v>1000</v>
      </c>
      <c r="C100">
        <f t="shared" si="2"/>
        <v>0.61603425571894344</v>
      </c>
      <c r="D100">
        <f t="shared" si="3"/>
        <v>616.03425571894343</v>
      </c>
    </row>
    <row r="101" spans="1:4" x14ac:dyDescent="0.25">
      <c r="A101">
        <v>90</v>
      </c>
      <c r="B101">
        <v>1000</v>
      </c>
      <c r="C101">
        <f t="shared" si="2"/>
        <v>0.61269011315167998</v>
      </c>
      <c r="D101">
        <f t="shared" si="3"/>
        <v>612.69011315167995</v>
      </c>
    </row>
    <row r="102" spans="1:4" x14ac:dyDescent="0.25">
      <c r="A102">
        <v>91</v>
      </c>
      <c r="B102">
        <v>1000</v>
      </c>
      <c r="C102">
        <f t="shared" si="2"/>
        <v>0.609364124265655</v>
      </c>
      <c r="D102">
        <f t="shared" si="3"/>
        <v>609.36412426565505</v>
      </c>
    </row>
    <row r="103" spans="1:4" x14ac:dyDescent="0.25">
      <c r="A103">
        <v>92</v>
      </c>
      <c r="B103">
        <v>1000</v>
      </c>
      <c r="C103">
        <f t="shared" si="2"/>
        <v>0.60605619051359161</v>
      </c>
      <c r="D103">
        <f t="shared" si="3"/>
        <v>606.05619051359156</v>
      </c>
    </row>
    <row r="104" spans="1:4" x14ac:dyDescent="0.25">
      <c r="A104">
        <v>93</v>
      </c>
      <c r="B104">
        <v>1000</v>
      </c>
      <c r="C104">
        <f t="shared" si="2"/>
        <v>0.60276621388317742</v>
      </c>
      <c r="D104">
        <f t="shared" si="3"/>
        <v>602.76621388317744</v>
      </c>
    </row>
    <row r="105" spans="1:4" x14ac:dyDescent="0.25">
      <c r="A105">
        <v>94</v>
      </c>
      <c r="B105">
        <v>1000</v>
      </c>
      <c r="C105">
        <f t="shared" si="2"/>
        <v>0.59949409689415956</v>
      </c>
      <c r="D105">
        <f t="shared" si="3"/>
        <v>599.49409689415961</v>
      </c>
    </row>
    <row r="106" spans="1:4" x14ac:dyDescent="0.25">
      <c r="A106">
        <v>95</v>
      </c>
      <c r="B106">
        <v>1000</v>
      </c>
      <c r="C106">
        <f t="shared" si="2"/>
        <v>0.5962397425954572</v>
      </c>
      <c r="D106">
        <f t="shared" si="3"/>
        <v>596.23974259545719</v>
      </c>
    </row>
    <row r="107" spans="1:4" x14ac:dyDescent="0.25">
      <c r="A107">
        <v>96</v>
      </c>
      <c r="B107">
        <v>1000</v>
      </c>
      <c r="C107">
        <f t="shared" si="2"/>
        <v>0.5930030545622883</v>
      </c>
      <c r="D107">
        <f t="shared" si="3"/>
        <v>593.0030545622883</v>
      </c>
    </row>
    <row r="108" spans="1:4" x14ac:dyDescent="0.25">
      <c r="A108">
        <v>97</v>
      </c>
      <c r="B108">
        <v>1000</v>
      </c>
      <c r="C108">
        <f t="shared" si="2"/>
        <v>0.58978393689331299</v>
      </c>
      <c r="D108">
        <f t="shared" si="3"/>
        <v>589.78393689331301</v>
      </c>
    </row>
    <row r="109" spans="1:4" x14ac:dyDescent="0.25">
      <c r="A109">
        <v>98</v>
      </c>
      <c r="B109">
        <v>1000</v>
      </c>
      <c r="C109">
        <f t="shared" si="2"/>
        <v>0.58658229420779162</v>
      </c>
      <c r="D109">
        <f t="shared" si="3"/>
        <v>586.58229420779162</v>
      </c>
    </row>
    <row r="110" spans="1:4" x14ac:dyDescent="0.25">
      <c r="A110">
        <v>99</v>
      </c>
      <c r="B110">
        <v>1000</v>
      </c>
      <c r="C110">
        <f t="shared" si="2"/>
        <v>0.5833980316427595</v>
      </c>
      <c r="D110">
        <f t="shared" si="3"/>
        <v>583.39803164275952</v>
      </c>
    </row>
    <row r="111" spans="1:4" x14ac:dyDescent="0.25">
      <c r="A111">
        <v>100</v>
      </c>
      <c r="B111">
        <v>1000</v>
      </c>
      <c r="C111">
        <f t="shared" si="2"/>
        <v>0.5802310548502152</v>
      </c>
      <c r="D111">
        <f t="shared" si="3"/>
        <v>580.23105485021517</v>
      </c>
    </row>
    <row r="112" spans="1:4" x14ac:dyDescent="0.25">
      <c r="A112">
        <v>101</v>
      </c>
      <c r="B112">
        <v>1000</v>
      </c>
      <c r="C112">
        <f t="shared" si="2"/>
        <v>0.57708126999432563</v>
      </c>
      <c r="D112">
        <f t="shared" si="3"/>
        <v>577.08126999432568</v>
      </c>
    </row>
    <row r="113" spans="1:4" x14ac:dyDescent="0.25">
      <c r="A113">
        <v>102</v>
      </c>
      <c r="B113">
        <v>1000</v>
      </c>
      <c r="C113">
        <f t="shared" si="2"/>
        <v>0.57394858374864566</v>
      </c>
      <c r="D113">
        <f t="shared" si="3"/>
        <v>573.94858374864566</v>
      </c>
    </row>
    <row r="114" spans="1:4" x14ac:dyDescent="0.25">
      <c r="A114">
        <v>103</v>
      </c>
      <c r="B114">
        <v>1000</v>
      </c>
      <c r="C114">
        <f t="shared" si="2"/>
        <v>0.57083290329335279</v>
      </c>
      <c r="D114">
        <f t="shared" si="3"/>
        <v>570.83290329335284</v>
      </c>
    </row>
    <row r="115" spans="1:4" x14ac:dyDescent="0.25">
      <c r="A115">
        <v>104</v>
      </c>
      <c r="B115">
        <v>1000</v>
      </c>
      <c r="C115">
        <f t="shared" si="2"/>
        <v>0.56773413631249725</v>
      </c>
      <c r="D115">
        <f t="shared" si="3"/>
        <v>567.7341363124973</v>
      </c>
    </row>
    <row r="116" spans="1:4" x14ac:dyDescent="0.25">
      <c r="A116">
        <v>105</v>
      </c>
      <c r="B116">
        <v>1000</v>
      </c>
      <c r="C116">
        <f t="shared" si="2"/>
        <v>0.56465219099126607</v>
      </c>
      <c r="D116">
        <f t="shared" si="3"/>
        <v>564.65219099126602</v>
      </c>
    </row>
    <row r="117" spans="1:4" x14ac:dyDescent="0.25">
      <c r="A117">
        <v>106</v>
      </c>
      <c r="B117">
        <v>1000</v>
      </c>
      <c r="C117">
        <f t="shared" si="2"/>
        <v>0.56158697601326346</v>
      </c>
      <c r="D117">
        <f t="shared" si="3"/>
        <v>561.58697601326344</v>
      </c>
    </row>
    <row r="118" spans="1:4" x14ac:dyDescent="0.25">
      <c r="A118">
        <v>107</v>
      </c>
      <c r="B118">
        <v>1000</v>
      </c>
      <c r="C118">
        <f t="shared" si="2"/>
        <v>0.55853840055780446</v>
      </c>
      <c r="D118">
        <f t="shared" si="3"/>
        <v>558.53840055780449</v>
      </c>
    </row>
    <row r="119" spans="1:4" x14ac:dyDescent="0.25">
      <c r="A119">
        <v>108</v>
      </c>
      <c r="B119">
        <v>1000</v>
      </c>
      <c r="C119">
        <f t="shared" si="2"/>
        <v>0.55550637429722483</v>
      </c>
      <c r="D119">
        <f t="shared" si="3"/>
        <v>555.50637429722485</v>
      </c>
    </row>
    <row r="120" spans="1:4" x14ac:dyDescent="0.25">
      <c r="A120">
        <v>109</v>
      </c>
      <c r="B120">
        <v>1000</v>
      </c>
      <c r="C120">
        <f t="shared" si="2"/>
        <v>0.55249080739420331</v>
      </c>
      <c r="D120">
        <f t="shared" si="3"/>
        <v>552.49080739420333</v>
      </c>
    </row>
    <row r="121" spans="1:4" x14ac:dyDescent="0.25">
      <c r="A121">
        <v>110</v>
      </c>
      <c r="B121">
        <v>1000</v>
      </c>
      <c r="C121">
        <f t="shared" si="2"/>
        <v>0.54949161049910156</v>
      </c>
      <c r="D121">
        <f t="shared" si="3"/>
        <v>549.49161049910151</v>
      </c>
    </row>
    <row r="122" spans="1:4" x14ac:dyDescent="0.25">
      <c r="A122">
        <v>111</v>
      </c>
      <c r="B122">
        <v>1000</v>
      </c>
      <c r="C122">
        <f t="shared" si="2"/>
        <v>0.54650869474731489</v>
      </c>
      <c r="D122">
        <f t="shared" si="3"/>
        <v>546.50869474731485</v>
      </c>
    </row>
    <row r="123" spans="1:4" x14ac:dyDescent="0.25">
      <c r="A123">
        <v>112</v>
      </c>
      <c r="B123">
        <v>1000</v>
      </c>
      <c r="C123">
        <f t="shared" si="2"/>
        <v>0.5435419717566411</v>
      </c>
      <c r="D123">
        <f t="shared" si="3"/>
        <v>543.54197175664115</v>
      </c>
    </row>
    <row r="124" spans="1:4" x14ac:dyDescent="0.25">
      <c r="A124">
        <v>113</v>
      </c>
      <c r="B124">
        <v>1000</v>
      </c>
      <c r="C124">
        <f t="shared" si="2"/>
        <v>0.54059135362466038</v>
      </c>
      <c r="D124">
        <f t="shared" si="3"/>
        <v>540.59135362466043</v>
      </c>
    </row>
    <row r="125" spans="1:4" x14ac:dyDescent="0.25">
      <c r="A125">
        <v>114</v>
      </c>
      <c r="B125">
        <v>1000</v>
      </c>
      <c r="C125">
        <f t="shared" si="2"/>
        <v>0.53765675292613102</v>
      </c>
      <c r="D125">
        <f t="shared" si="3"/>
        <v>537.65675292613105</v>
      </c>
    </row>
    <row r="126" spans="1:4" x14ac:dyDescent="0.25">
      <c r="A126">
        <v>115</v>
      </c>
      <c r="B126">
        <v>1000</v>
      </c>
      <c r="C126">
        <f t="shared" si="2"/>
        <v>0.53473808271040013</v>
      </c>
      <c r="D126">
        <f t="shared" si="3"/>
        <v>534.73808271040014</v>
      </c>
    </row>
    <row r="127" spans="1:4" x14ac:dyDescent="0.25">
      <c r="A127">
        <v>116</v>
      </c>
      <c r="B127">
        <v>1000</v>
      </c>
      <c r="C127">
        <f t="shared" si="2"/>
        <v>0.53183525649882579</v>
      </c>
      <c r="D127">
        <f t="shared" si="3"/>
        <v>531.83525649882574</v>
      </c>
    </row>
    <row r="128" spans="1:4" x14ac:dyDescent="0.25">
      <c r="A128">
        <v>117</v>
      </c>
      <c r="B128">
        <v>1000</v>
      </c>
      <c r="C128">
        <f t="shared" si="2"/>
        <v>0.52894818828221579</v>
      </c>
      <c r="D128">
        <f t="shared" si="3"/>
        <v>528.94818828221582</v>
      </c>
    </row>
    <row r="129" spans="1:4" x14ac:dyDescent="0.25">
      <c r="A129">
        <v>118</v>
      </c>
      <c r="B129">
        <v>1000</v>
      </c>
      <c r="C129">
        <f t="shared" si="2"/>
        <v>0.52607679251827877</v>
      </c>
      <c r="D129">
        <f t="shared" si="3"/>
        <v>526.07679251827881</v>
      </c>
    </row>
    <row r="130" spans="1:4" x14ac:dyDescent="0.25">
      <c r="A130">
        <v>119</v>
      </c>
      <c r="B130">
        <v>1000</v>
      </c>
      <c r="C130">
        <f t="shared" si="2"/>
        <v>0.52322098412909013</v>
      </c>
      <c r="D130">
        <f t="shared" si="3"/>
        <v>523.22098412909008</v>
      </c>
    </row>
    <row r="131" spans="1:4" x14ac:dyDescent="0.25">
      <c r="A131">
        <v>120</v>
      </c>
      <c r="B131">
        <v>1000</v>
      </c>
      <c r="C131">
        <f t="shared" si="2"/>
        <v>0.5203806784985705</v>
      </c>
      <c r="D131">
        <f t="shared" si="3"/>
        <v>520.38067849857055</v>
      </c>
    </row>
    <row r="132" spans="1:4" x14ac:dyDescent="0.25">
      <c r="A132">
        <v>121</v>
      </c>
      <c r="B132">
        <v>1000</v>
      </c>
      <c r="C132">
        <f t="shared" si="2"/>
        <v>0.5175557914699791</v>
      </c>
      <c r="D132">
        <f t="shared" si="3"/>
        <v>517.55579146997911</v>
      </c>
    </row>
    <row r="133" spans="1:4" x14ac:dyDescent="0.25">
      <c r="A133">
        <v>122</v>
      </c>
      <c r="B133">
        <v>1000</v>
      </c>
      <c r="C133">
        <f t="shared" si="2"/>
        <v>0.5147462393434199</v>
      </c>
      <c r="D133">
        <f t="shared" si="3"/>
        <v>514.74623934341992</v>
      </c>
    </row>
    <row r="134" spans="1:4" x14ac:dyDescent="0.25">
      <c r="A134">
        <v>123</v>
      </c>
      <c r="B134">
        <v>1000</v>
      </c>
      <c r="C134">
        <f t="shared" si="2"/>
        <v>0.51195193887336221</v>
      </c>
      <c r="D134">
        <f t="shared" si="3"/>
        <v>511.95193887336222</v>
      </c>
    </row>
    <row r="135" spans="1:4" x14ac:dyDescent="0.25">
      <c r="A135">
        <v>124</v>
      </c>
      <c r="B135">
        <v>1000</v>
      </c>
      <c r="C135">
        <f t="shared" si="2"/>
        <v>0.50917280726617353</v>
      </c>
      <c r="D135">
        <f t="shared" si="3"/>
        <v>509.17280726617355</v>
      </c>
    </row>
    <row r="136" spans="1:4" x14ac:dyDescent="0.25">
      <c r="A136">
        <v>125</v>
      </c>
      <c r="B136">
        <v>1000</v>
      </c>
      <c r="C136">
        <f t="shared" si="2"/>
        <v>0.50640876217766706</v>
      </c>
      <c r="D136">
        <f t="shared" si="3"/>
        <v>506.40876217766709</v>
      </c>
    </row>
    <row r="137" spans="1:4" x14ac:dyDescent="0.25">
      <c r="A137">
        <v>126</v>
      </c>
      <c r="B137">
        <v>1000</v>
      </c>
      <c r="C137">
        <f t="shared" si="2"/>
        <v>0.50365972171066076</v>
      </c>
      <c r="D137">
        <f t="shared" si="3"/>
        <v>503.65972171066073</v>
      </c>
    </row>
    <row r="138" spans="1:4" x14ac:dyDescent="0.25">
      <c r="A138">
        <v>127</v>
      </c>
      <c r="B138">
        <v>1000</v>
      </c>
      <c r="C138">
        <f t="shared" si="2"/>
        <v>0.50092560441255207</v>
      </c>
      <c r="D138">
        <f t="shared" si="3"/>
        <v>500.92560441255205</v>
      </c>
    </row>
    <row r="139" spans="1:4" x14ac:dyDescent="0.25">
      <c r="A139">
        <v>128</v>
      </c>
      <c r="B139">
        <v>1000</v>
      </c>
      <c r="C139">
        <f t="shared" si="2"/>
        <v>0.49820632927290398</v>
      </c>
      <c r="D139">
        <f t="shared" si="3"/>
        <v>498.20632927290399</v>
      </c>
    </row>
    <row r="140" spans="1:4" x14ac:dyDescent="0.25">
      <c r="A140">
        <v>129</v>
      </c>
      <c r="B140">
        <v>1000</v>
      </c>
      <c r="C140">
        <f t="shared" si="2"/>
        <v>0.49550181572104457</v>
      </c>
      <c r="D140">
        <f t="shared" si="3"/>
        <v>495.50181572104458</v>
      </c>
    </row>
    <row r="141" spans="1:4" x14ac:dyDescent="0.25">
      <c r="A141">
        <v>130</v>
      </c>
      <c r="B141">
        <v>1000</v>
      </c>
      <c r="C141">
        <f t="shared" ref="C141:C191" si="4">(1+$B$4)^-A141</f>
        <v>0.49281198362367978</v>
      </c>
      <c r="D141">
        <f t="shared" ref="D141:D191" si="5">B141*C141</f>
        <v>492.81198362367979</v>
      </c>
    </row>
    <row r="142" spans="1:4" x14ac:dyDescent="0.25">
      <c r="A142">
        <v>131</v>
      </c>
      <c r="B142">
        <v>1000</v>
      </c>
      <c r="C142">
        <f t="shared" si="4"/>
        <v>0.49013675328251938</v>
      </c>
      <c r="D142">
        <f t="shared" si="5"/>
        <v>490.13675328251935</v>
      </c>
    </row>
    <row r="143" spans="1:4" x14ac:dyDescent="0.25">
      <c r="A143">
        <v>132</v>
      </c>
      <c r="B143">
        <v>1000</v>
      </c>
      <c r="C143">
        <f t="shared" si="4"/>
        <v>0.48747604543191558</v>
      </c>
      <c r="D143">
        <f t="shared" si="5"/>
        <v>487.47604543191557</v>
      </c>
    </row>
    <row r="144" spans="1:4" x14ac:dyDescent="0.25">
      <c r="A144">
        <v>133</v>
      </c>
      <c r="B144">
        <v>1000</v>
      </c>
      <c r="C144">
        <f t="shared" si="4"/>
        <v>0.48482978123651377</v>
      </c>
      <c r="D144">
        <f t="shared" si="5"/>
        <v>484.82978123651378</v>
      </c>
    </row>
    <row r="145" spans="1:4" x14ac:dyDescent="0.25">
      <c r="A145">
        <v>134</v>
      </c>
      <c r="B145">
        <v>1000</v>
      </c>
      <c r="C145">
        <f t="shared" si="4"/>
        <v>0.4821978822889173</v>
      </c>
      <c r="D145">
        <f t="shared" si="5"/>
        <v>482.1978822889173</v>
      </c>
    </row>
    <row r="146" spans="1:4" x14ac:dyDescent="0.25">
      <c r="A146">
        <v>135</v>
      </c>
      <c r="B146">
        <v>1000</v>
      </c>
      <c r="C146">
        <f t="shared" si="4"/>
        <v>0.47958027060736447</v>
      </c>
      <c r="D146">
        <f t="shared" si="5"/>
        <v>479.58027060736447</v>
      </c>
    </row>
    <row r="147" spans="1:4" x14ac:dyDescent="0.25">
      <c r="A147">
        <v>136</v>
      </c>
      <c r="B147">
        <v>1000</v>
      </c>
      <c r="C147">
        <f t="shared" si="4"/>
        <v>0.47697686863341726</v>
      </c>
      <c r="D147">
        <f t="shared" si="5"/>
        <v>476.97686863341727</v>
      </c>
    </row>
    <row r="148" spans="1:4" x14ac:dyDescent="0.25">
      <c r="A148">
        <v>137</v>
      </c>
      <c r="B148">
        <v>1000</v>
      </c>
      <c r="C148">
        <f t="shared" si="4"/>
        <v>0.47438759922966395</v>
      </c>
      <c r="D148">
        <f t="shared" si="5"/>
        <v>474.38759922966392</v>
      </c>
    </row>
    <row r="149" spans="1:4" x14ac:dyDescent="0.25">
      <c r="A149">
        <v>138</v>
      </c>
      <c r="B149">
        <v>1000</v>
      </c>
      <c r="C149">
        <f t="shared" si="4"/>
        <v>0.47181238567743328</v>
      </c>
      <c r="D149">
        <f t="shared" si="5"/>
        <v>471.81238567743327</v>
      </c>
    </row>
    <row r="150" spans="1:4" x14ac:dyDescent="0.25">
      <c r="A150">
        <v>139</v>
      </c>
      <c r="B150">
        <v>1000</v>
      </c>
      <c r="C150">
        <f t="shared" si="4"/>
        <v>0.46925115167452119</v>
      </c>
      <c r="D150">
        <f t="shared" si="5"/>
        <v>469.25115167452117</v>
      </c>
    </row>
    <row r="151" spans="1:4" x14ac:dyDescent="0.25">
      <c r="A151">
        <v>140</v>
      </c>
      <c r="B151">
        <v>1000</v>
      </c>
      <c r="C151">
        <f t="shared" si="4"/>
        <v>0.46670382133293048</v>
      </c>
      <c r="D151">
        <f t="shared" si="5"/>
        <v>466.70382133293049</v>
      </c>
    </row>
    <row r="152" spans="1:4" x14ac:dyDescent="0.25">
      <c r="A152">
        <v>141</v>
      </c>
      <c r="B152">
        <v>1000</v>
      </c>
      <c r="C152">
        <f t="shared" si="4"/>
        <v>0.46417031917662188</v>
      </c>
      <c r="D152">
        <f t="shared" si="5"/>
        <v>464.17031917662189</v>
      </c>
    </row>
    <row r="153" spans="1:4" x14ac:dyDescent="0.25">
      <c r="A153">
        <v>142</v>
      </c>
      <c r="B153">
        <v>1000</v>
      </c>
      <c r="C153">
        <f t="shared" si="4"/>
        <v>0.46165057013927785</v>
      </c>
      <c r="D153">
        <f t="shared" si="5"/>
        <v>461.65057013927787</v>
      </c>
    </row>
    <row r="154" spans="1:4" x14ac:dyDescent="0.25">
      <c r="A154">
        <v>143</v>
      </c>
      <c r="B154">
        <v>1000</v>
      </c>
      <c r="C154">
        <f t="shared" si="4"/>
        <v>0.45914449956207842</v>
      </c>
      <c r="D154">
        <f t="shared" si="5"/>
        <v>459.14449956207841</v>
      </c>
    </row>
    <row r="155" spans="1:4" x14ac:dyDescent="0.25">
      <c r="A155">
        <v>144</v>
      </c>
      <c r="B155">
        <v>1000</v>
      </c>
      <c r="C155">
        <f t="shared" si="4"/>
        <v>0.45665203319148939</v>
      </c>
      <c r="D155">
        <f t="shared" si="5"/>
        <v>456.65203319148941</v>
      </c>
    </row>
    <row r="156" spans="1:4" x14ac:dyDescent="0.25">
      <c r="A156">
        <v>145</v>
      </c>
      <c r="B156">
        <v>1000</v>
      </c>
      <c r="C156">
        <f t="shared" si="4"/>
        <v>0.45417309717706145</v>
      </c>
      <c r="D156">
        <f t="shared" si="5"/>
        <v>454.17309717706144</v>
      </c>
    </row>
    <row r="157" spans="1:4" x14ac:dyDescent="0.25">
      <c r="A157">
        <v>146</v>
      </c>
      <c r="B157">
        <v>1000</v>
      </c>
      <c r="C157">
        <f t="shared" si="4"/>
        <v>0.45170761806924276</v>
      </c>
      <c r="D157">
        <f t="shared" si="5"/>
        <v>451.70761806924276</v>
      </c>
    </row>
    <row r="158" spans="1:4" x14ac:dyDescent="0.25">
      <c r="A158">
        <v>147</v>
      </c>
      <c r="B158">
        <v>1000</v>
      </c>
      <c r="C158">
        <f t="shared" si="4"/>
        <v>0.44925552281720266</v>
      </c>
      <c r="D158">
        <f t="shared" si="5"/>
        <v>449.25552281720263</v>
      </c>
    </row>
    <row r="159" spans="1:4" x14ac:dyDescent="0.25">
      <c r="A159">
        <v>148</v>
      </c>
      <c r="B159">
        <v>1000</v>
      </c>
      <c r="C159">
        <f t="shared" si="4"/>
        <v>0.44681673876666667</v>
      </c>
      <c r="D159">
        <f t="shared" si="5"/>
        <v>446.81673876666667</v>
      </c>
    </row>
    <row r="160" spans="1:4" x14ac:dyDescent="0.25">
      <c r="A160">
        <v>149</v>
      </c>
      <c r="B160">
        <v>1000</v>
      </c>
      <c r="C160">
        <f t="shared" si="4"/>
        <v>0.44439119365776431</v>
      </c>
      <c r="D160">
        <f t="shared" si="5"/>
        <v>444.39119365776429</v>
      </c>
    </row>
    <row r="161" spans="1:4" x14ac:dyDescent="0.25">
      <c r="A161">
        <v>150</v>
      </c>
      <c r="B161">
        <v>1000</v>
      </c>
      <c r="C161">
        <f t="shared" si="4"/>
        <v>0.44197881562288777</v>
      </c>
      <c r="D161">
        <f t="shared" si="5"/>
        <v>441.97881562288779</v>
      </c>
    </row>
    <row r="162" spans="1:4" x14ac:dyDescent="0.25">
      <c r="A162">
        <v>151</v>
      </c>
      <c r="B162">
        <v>1000</v>
      </c>
      <c r="C162">
        <f t="shared" si="4"/>
        <v>0.43957953318456261</v>
      </c>
      <c r="D162">
        <f t="shared" si="5"/>
        <v>439.57953318456259</v>
      </c>
    </row>
    <row r="163" spans="1:4" x14ac:dyDescent="0.25">
      <c r="A163">
        <v>152</v>
      </c>
      <c r="B163">
        <v>1000</v>
      </c>
      <c r="C163">
        <f t="shared" si="4"/>
        <v>0.43719327525333013</v>
      </c>
      <c r="D163">
        <f t="shared" si="5"/>
        <v>437.19327525333011</v>
      </c>
    </row>
    <row r="164" spans="1:4" x14ac:dyDescent="0.25">
      <c r="A164">
        <v>153</v>
      </c>
      <c r="B164">
        <v>1000</v>
      </c>
      <c r="C164">
        <f t="shared" si="4"/>
        <v>0.43481997112564058</v>
      </c>
      <c r="D164">
        <f t="shared" si="5"/>
        <v>434.81997112564056</v>
      </c>
    </row>
    <row r="165" spans="1:4" x14ac:dyDescent="0.25">
      <c r="A165">
        <v>154</v>
      </c>
      <c r="B165">
        <v>1000</v>
      </c>
      <c r="C165">
        <f t="shared" si="4"/>
        <v>0.43245955048175844</v>
      </c>
      <c r="D165">
        <f t="shared" si="5"/>
        <v>432.45955048175841</v>
      </c>
    </row>
    <row r="166" spans="1:4" x14ac:dyDescent="0.25">
      <c r="A166">
        <v>155</v>
      </c>
      <c r="B166">
        <v>1000</v>
      </c>
      <c r="C166">
        <f t="shared" si="4"/>
        <v>0.43011194338367953</v>
      </c>
      <c r="D166">
        <f t="shared" si="5"/>
        <v>430.11194338367955</v>
      </c>
    </row>
    <row r="167" spans="1:4" x14ac:dyDescent="0.25">
      <c r="A167">
        <v>156</v>
      </c>
      <c r="B167">
        <v>1000</v>
      </c>
      <c r="C167">
        <f t="shared" si="4"/>
        <v>0.42777708027305733</v>
      </c>
      <c r="D167">
        <f t="shared" si="5"/>
        <v>427.77708027305732</v>
      </c>
    </row>
    <row r="168" spans="1:4" x14ac:dyDescent="0.25">
      <c r="A168">
        <v>157</v>
      </c>
      <c r="B168">
        <v>1000</v>
      </c>
      <c r="C168">
        <f t="shared" si="4"/>
        <v>0.4254548919691436</v>
      </c>
      <c r="D168">
        <f t="shared" si="5"/>
        <v>425.4548919691436</v>
      </c>
    </row>
    <row r="169" spans="1:4" x14ac:dyDescent="0.25">
      <c r="A169">
        <v>158</v>
      </c>
      <c r="B169">
        <v>1000</v>
      </c>
      <c r="C169">
        <f t="shared" si="4"/>
        <v>0.42314530966673741</v>
      </c>
      <c r="D169">
        <f t="shared" si="5"/>
        <v>423.14530966673743</v>
      </c>
    </row>
    <row r="170" spans="1:4" x14ac:dyDescent="0.25">
      <c r="A170">
        <v>159</v>
      </c>
      <c r="B170">
        <v>1000</v>
      </c>
      <c r="C170">
        <f t="shared" si="4"/>
        <v>0.42084826493414701</v>
      </c>
      <c r="D170">
        <f t="shared" si="5"/>
        <v>420.84826493414698</v>
      </c>
    </row>
    <row r="171" spans="1:4" x14ac:dyDescent="0.25">
      <c r="A171">
        <v>160</v>
      </c>
      <c r="B171">
        <v>1000</v>
      </c>
      <c r="C171">
        <f t="shared" si="4"/>
        <v>0.41856368971116259</v>
      </c>
      <c r="D171">
        <f t="shared" si="5"/>
        <v>418.56368971116257</v>
      </c>
    </row>
    <row r="172" spans="1:4" x14ac:dyDescent="0.25">
      <c r="A172">
        <v>161</v>
      </c>
      <c r="B172">
        <v>1000</v>
      </c>
      <c r="C172">
        <f t="shared" si="4"/>
        <v>0.41629151630703859</v>
      </c>
      <c r="D172">
        <f t="shared" si="5"/>
        <v>416.29151630703859</v>
      </c>
    </row>
    <row r="173" spans="1:4" x14ac:dyDescent="0.25">
      <c r="A173">
        <v>162</v>
      </c>
      <c r="B173">
        <v>1000</v>
      </c>
      <c r="C173">
        <f t="shared" si="4"/>
        <v>0.41403167739848912</v>
      </c>
      <c r="D173">
        <f t="shared" si="5"/>
        <v>414.03167739848914</v>
      </c>
    </row>
    <row r="174" spans="1:4" x14ac:dyDescent="0.25">
      <c r="A174">
        <v>163</v>
      </c>
      <c r="B174">
        <v>1000</v>
      </c>
      <c r="C174">
        <f t="shared" si="4"/>
        <v>0.41178410602769278</v>
      </c>
      <c r="D174">
        <f t="shared" si="5"/>
        <v>411.78410602769276</v>
      </c>
    </row>
    <row r="175" spans="1:4" x14ac:dyDescent="0.25">
      <c r="A175">
        <v>164</v>
      </c>
      <c r="B175">
        <v>1000</v>
      </c>
      <c r="C175">
        <f t="shared" si="4"/>
        <v>0.40954873560030869</v>
      </c>
      <c r="D175">
        <f t="shared" si="5"/>
        <v>409.5487356003087</v>
      </c>
    </row>
    <row r="176" spans="1:4" x14ac:dyDescent="0.25">
      <c r="A176">
        <v>165</v>
      </c>
      <c r="B176">
        <v>1000</v>
      </c>
      <c r="C176">
        <f t="shared" si="4"/>
        <v>0.40732549988350347</v>
      </c>
      <c r="D176">
        <f t="shared" si="5"/>
        <v>407.32549988350348</v>
      </c>
    </row>
    <row r="177" spans="1:4" x14ac:dyDescent="0.25">
      <c r="A177">
        <v>166</v>
      </c>
      <c r="B177">
        <v>1000</v>
      </c>
      <c r="C177">
        <f t="shared" si="4"/>
        <v>0.40511433300398875</v>
      </c>
      <c r="D177">
        <f t="shared" si="5"/>
        <v>405.11433300398875</v>
      </c>
    </row>
    <row r="178" spans="1:4" x14ac:dyDescent="0.25">
      <c r="A178">
        <v>167</v>
      </c>
      <c r="B178">
        <v>1000</v>
      </c>
      <c r="C178">
        <f t="shared" si="4"/>
        <v>0.4029151694460692</v>
      </c>
      <c r="D178">
        <f t="shared" si="5"/>
        <v>402.91516944606917</v>
      </c>
    </row>
    <row r="179" spans="1:4" x14ac:dyDescent="0.25">
      <c r="A179">
        <v>168</v>
      </c>
      <c r="B179">
        <v>1000</v>
      </c>
      <c r="C179">
        <f t="shared" si="4"/>
        <v>0.40072794404970186</v>
      </c>
      <c r="D179">
        <f t="shared" si="5"/>
        <v>400.72794404970188</v>
      </c>
    </row>
    <row r="180" spans="1:4" x14ac:dyDescent="0.25">
      <c r="A180">
        <v>169</v>
      </c>
      <c r="B180">
        <v>1000</v>
      </c>
      <c r="C180">
        <f t="shared" si="4"/>
        <v>0.39855259200856485</v>
      </c>
      <c r="D180">
        <f t="shared" si="5"/>
        <v>398.55259200856483</v>
      </c>
    </row>
    <row r="181" spans="1:4" x14ac:dyDescent="0.25">
      <c r="A181">
        <v>170</v>
      </c>
      <c r="B181">
        <v>1000</v>
      </c>
      <c r="C181">
        <f t="shared" si="4"/>
        <v>0.39638904886813747</v>
      </c>
      <c r="D181">
        <f t="shared" si="5"/>
        <v>396.38904886813748</v>
      </c>
    </row>
    <row r="182" spans="1:4" x14ac:dyDescent="0.25">
      <c r="A182">
        <v>171</v>
      </c>
      <c r="B182">
        <v>1000</v>
      </c>
      <c r="C182">
        <f t="shared" si="4"/>
        <v>0.39423725052379055</v>
      </c>
      <c r="D182">
        <f t="shared" si="5"/>
        <v>394.23725052379052</v>
      </c>
    </row>
    <row r="183" spans="1:4" x14ac:dyDescent="0.25">
      <c r="A183">
        <v>172</v>
      </c>
      <c r="B183">
        <v>1000</v>
      </c>
      <c r="C183">
        <f t="shared" si="4"/>
        <v>0.39209713321888717</v>
      </c>
      <c r="D183">
        <f t="shared" si="5"/>
        <v>392.09713321888717</v>
      </c>
    </row>
    <row r="184" spans="1:4" x14ac:dyDescent="0.25">
      <c r="A184">
        <v>173</v>
      </c>
      <c r="B184">
        <v>1000</v>
      </c>
      <c r="C184">
        <f t="shared" si="4"/>
        <v>0.38996863354289274</v>
      </c>
      <c r="D184">
        <f t="shared" si="5"/>
        <v>389.96863354289275</v>
      </c>
    </row>
    <row r="185" spans="1:4" x14ac:dyDescent="0.25">
      <c r="A185">
        <v>174</v>
      </c>
      <c r="B185">
        <v>1000</v>
      </c>
      <c r="C185">
        <f t="shared" si="4"/>
        <v>0.38785168842949747</v>
      </c>
      <c r="D185">
        <f t="shared" si="5"/>
        <v>387.85168842949747</v>
      </c>
    </row>
    <row r="186" spans="1:4" x14ac:dyDescent="0.25">
      <c r="A186">
        <v>175</v>
      </c>
      <c r="B186">
        <v>1000</v>
      </c>
      <c r="C186">
        <f t="shared" si="4"/>
        <v>0.38574623515474676</v>
      </c>
      <c r="D186">
        <f t="shared" si="5"/>
        <v>385.74623515474678</v>
      </c>
    </row>
    <row r="187" spans="1:4" x14ac:dyDescent="0.25">
      <c r="A187">
        <v>176</v>
      </c>
      <c r="B187">
        <v>1000</v>
      </c>
      <c r="C187">
        <f t="shared" si="4"/>
        <v>0.38365221133518324</v>
      </c>
      <c r="D187">
        <f t="shared" si="5"/>
        <v>383.65221133518321</v>
      </c>
    </row>
    <row r="188" spans="1:4" x14ac:dyDescent="0.25">
      <c r="A188">
        <v>177</v>
      </c>
      <c r="B188">
        <v>1000</v>
      </c>
      <c r="C188">
        <f t="shared" si="4"/>
        <v>0.38156955492599803</v>
      </c>
      <c r="D188">
        <f t="shared" si="5"/>
        <v>381.56955492599803</v>
      </c>
    </row>
    <row r="189" spans="1:4" x14ac:dyDescent="0.25">
      <c r="A189">
        <v>178</v>
      </c>
      <c r="B189">
        <v>1000</v>
      </c>
      <c r="C189">
        <f t="shared" si="4"/>
        <v>0.37949820421919261</v>
      </c>
      <c r="D189">
        <f t="shared" si="5"/>
        <v>379.49820421919259</v>
      </c>
    </row>
    <row r="190" spans="1:4" x14ac:dyDescent="0.25">
      <c r="A190">
        <v>179</v>
      </c>
      <c r="B190">
        <v>1000</v>
      </c>
      <c r="C190">
        <f t="shared" si="4"/>
        <v>0.37743809784175059</v>
      </c>
      <c r="D190">
        <f t="shared" si="5"/>
        <v>377.43809784175056</v>
      </c>
    </row>
    <row r="191" spans="1:4" x14ac:dyDescent="0.25">
      <c r="A191">
        <v>180</v>
      </c>
      <c r="B191">
        <v>1000</v>
      </c>
      <c r="C191">
        <f t="shared" si="4"/>
        <v>0.37538917475381861</v>
      </c>
      <c r="D191">
        <f t="shared" si="5"/>
        <v>375.38917475381862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8C41A-6A76-4992-A73C-9CF59DF6566C}">
  <dimension ref="A1:G254"/>
  <sheetViews>
    <sheetView workbookViewId="0">
      <selection activeCell="C16" sqref="C16"/>
    </sheetView>
  </sheetViews>
  <sheetFormatPr defaultRowHeight="15" x14ac:dyDescent="0.25"/>
  <cols>
    <col min="4" max="4" width="9.5703125" bestFit="1" customWidth="1"/>
  </cols>
  <sheetData>
    <row r="1" spans="1:7" x14ac:dyDescent="0.25">
      <c r="A1" t="s">
        <v>12</v>
      </c>
    </row>
    <row r="3" spans="1:7" x14ac:dyDescent="0.25">
      <c r="A3" t="s">
        <v>21</v>
      </c>
      <c r="B3" s="1">
        <v>0.05</v>
      </c>
    </row>
    <row r="4" spans="1:7" x14ac:dyDescent="0.25">
      <c r="A4" t="s">
        <v>22</v>
      </c>
      <c r="B4">
        <v>2</v>
      </c>
    </row>
    <row r="6" spans="1:7" x14ac:dyDescent="0.25">
      <c r="A6" t="s">
        <v>23</v>
      </c>
      <c r="B6">
        <f>((1+(B3/B4))^B4)-1</f>
        <v>5.062499999999992E-2</v>
      </c>
    </row>
    <row r="7" spans="1:7" x14ac:dyDescent="0.25">
      <c r="A7" t="s">
        <v>24</v>
      </c>
      <c r="B7">
        <f>((1+B6)^(1/12))-1</f>
        <v>4.1239154651442345E-3</v>
      </c>
    </row>
    <row r="9" spans="1:7" x14ac:dyDescent="0.25">
      <c r="A9" t="s">
        <v>25</v>
      </c>
      <c r="B9">
        <v>300</v>
      </c>
    </row>
    <row r="10" spans="1:7" x14ac:dyDescent="0.25">
      <c r="A10" t="s">
        <v>26</v>
      </c>
      <c r="B10">
        <v>12</v>
      </c>
    </row>
    <row r="12" spans="1:7" x14ac:dyDescent="0.25">
      <c r="A12" t="s">
        <v>8</v>
      </c>
      <c r="B12">
        <f>B9/B10</f>
        <v>25</v>
      </c>
      <c r="C12" t="s">
        <v>27</v>
      </c>
    </row>
    <row r="14" spans="1:7" x14ac:dyDescent="0.25">
      <c r="A14" t="s">
        <v>28</v>
      </c>
      <c r="B14" t="s">
        <v>8</v>
      </c>
      <c r="C14" t="s">
        <v>29</v>
      </c>
      <c r="D14" t="s">
        <v>19</v>
      </c>
      <c r="F14" t="s">
        <v>30</v>
      </c>
      <c r="G14" s="9">
        <f>SUM(D15:D254)</f>
        <v>3804.4510223746843</v>
      </c>
    </row>
    <row r="15" spans="1:7" x14ac:dyDescent="0.25">
      <c r="A15">
        <v>1</v>
      </c>
      <c r="B15">
        <v>25</v>
      </c>
      <c r="C15">
        <f>(1+$B$7)^-A15</f>
        <v>0.99589302136755309</v>
      </c>
      <c r="D15" s="9">
        <f>B15*C15</f>
        <v>24.897325534188827</v>
      </c>
    </row>
    <row r="16" spans="1:7" x14ac:dyDescent="0.25">
      <c r="A16">
        <v>2</v>
      </c>
      <c r="B16">
        <v>25</v>
      </c>
      <c r="C16">
        <f t="shared" ref="C16:C22" si="0">(1+$B$7)^-A16</f>
        <v>0.99180291000859355</v>
      </c>
      <c r="D16" s="9">
        <f t="shared" ref="D16:D22" si="1">B16*C16</f>
        <v>24.795072750214839</v>
      </c>
    </row>
    <row r="17" spans="1:4" x14ac:dyDescent="0.25">
      <c r="A17">
        <v>3</v>
      </c>
      <c r="B17">
        <v>25</v>
      </c>
      <c r="C17">
        <f t="shared" si="0"/>
        <v>0.9877295966495897</v>
      </c>
      <c r="D17" s="9">
        <f t="shared" si="1"/>
        <v>24.693239916239744</v>
      </c>
    </row>
    <row r="18" spans="1:4" x14ac:dyDescent="0.25">
      <c r="A18">
        <v>4</v>
      </c>
      <c r="B18">
        <v>25</v>
      </c>
      <c r="C18">
        <f t="shared" si="0"/>
        <v>0.98367301230151438</v>
      </c>
      <c r="D18" s="9">
        <f t="shared" si="1"/>
        <v>24.59182530753786</v>
      </c>
    </row>
    <row r="19" spans="1:4" x14ac:dyDescent="0.25">
      <c r="A19">
        <v>5</v>
      </c>
      <c r="B19">
        <v>25</v>
      </c>
      <c r="C19">
        <f t="shared" si="0"/>
        <v>0.97963308825867734</v>
      </c>
      <c r="D19" s="9">
        <f t="shared" si="1"/>
        <v>24.490827206466932</v>
      </c>
    </row>
    <row r="20" spans="1:4" x14ac:dyDescent="0.25">
      <c r="A20">
        <v>6</v>
      </c>
      <c r="B20">
        <v>25</v>
      </c>
      <c r="C20">
        <f t="shared" si="0"/>
        <v>0.97560975609756106</v>
      </c>
      <c r="D20" s="9">
        <f t="shared" si="1"/>
        <v>24.390243902439028</v>
      </c>
    </row>
    <row r="21" spans="1:4" x14ac:dyDescent="0.25">
      <c r="A21">
        <v>7</v>
      </c>
      <c r="B21">
        <v>25</v>
      </c>
      <c r="C21">
        <f t="shared" si="0"/>
        <v>0.97160294767566169</v>
      </c>
      <c r="D21" s="9">
        <f t="shared" si="1"/>
        <v>24.290073691891543</v>
      </c>
    </row>
    <row r="22" spans="1:4" x14ac:dyDescent="0.25">
      <c r="A22">
        <v>8</v>
      </c>
      <c r="B22">
        <v>25</v>
      </c>
      <c r="C22">
        <f t="shared" si="0"/>
        <v>0.96761259513033537</v>
      </c>
      <c r="D22" s="9">
        <f t="shared" si="1"/>
        <v>24.190314878258384</v>
      </c>
    </row>
    <row r="23" spans="1:4" x14ac:dyDescent="0.25">
      <c r="A23">
        <v>9</v>
      </c>
      <c r="B23">
        <v>25</v>
      </c>
      <c r="C23">
        <f t="shared" ref="C23:C86" si="2">(1+$B$7)^-A23</f>
        <v>0.96363863087764856</v>
      </c>
      <c r="D23" s="9">
        <f t="shared" ref="D23:D86" si="3">B23*C23</f>
        <v>24.090965771941214</v>
      </c>
    </row>
    <row r="24" spans="1:4" x14ac:dyDescent="0.25">
      <c r="A24">
        <v>10</v>
      </c>
      <c r="B24">
        <v>25</v>
      </c>
      <c r="C24">
        <f t="shared" si="2"/>
        <v>0.95968098761123366</v>
      </c>
      <c r="D24" s="9">
        <f t="shared" si="3"/>
        <v>23.992024690280843</v>
      </c>
    </row>
    <row r="25" spans="1:4" x14ac:dyDescent="0.25">
      <c r="A25">
        <v>11</v>
      </c>
      <c r="B25">
        <v>25</v>
      </c>
      <c r="C25">
        <f t="shared" si="2"/>
        <v>0.95573959830114885</v>
      </c>
      <c r="D25" s="9">
        <f t="shared" si="3"/>
        <v>23.893489957528722</v>
      </c>
    </row>
    <row r="26" spans="1:4" x14ac:dyDescent="0.25">
      <c r="A26">
        <v>12</v>
      </c>
      <c r="B26">
        <v>25</v>
      </c>
      <c r="C26">
        <f t="shared" si="2"/>
        <v>0.95181439619274266</v>
      </c>
      <c r="D26" s="9">
        <f t="shared" si="3"/>
        <v>23.795359904818568</v>
      </c>
    </row>
    <row r="27" spans="1:4" x14ac:dyDescent="0.25">
      <c r="A27">
        <v>13</v>
      </c>
      <c r="B27">
        <v>25</v>
      </c>
      <c r="C27">
        <f t="shared" si="2"/>
        <v>0.94790531480552365</v>
      </c>
      <c r="D27" s="9">
        <f t="shared" si="3"/>
        <v>23.69763287013809</v>
      </c>
    </row>
    <row r="28" spans="1:4" x14ac:dyDescent="0.25">
      <c r="A28">
        <v>14</v>
      </c>
      <c r="B28">
        <v>25</v>
      </c>
      <c r="C28">
        <f t="shared" si="2"/>
        <v>0.94401228793203451</v>
      </c>
      <c r="D28" s="9">
        <f t="shared" si="3"/>
        <v>23.600307198300861</v>
      </c>
    </row>
    <row r="29" spans="1:4" x14ac:dyDescent="0.25">
      <c r="A29">
        <v>15</v>
      </c>
      <c r="B29">
        <v>25</v>
      </c>
      <c r="C29">
        <f t="shared" si="2"/>
        <v>0.94013524963673034</v>
      </c>
      <c r="D29" s="9">
        <f t="shared" si="3"/>
        <v>23.503381240918259</v>
      </c>
    </row>
    <row r="30" spans="1:4" x14ac:dyDescent="0.25">
      <c r="A30">
        <v>16</v>
      </c>
      <c r="B30">
        <v>25</v>
      </c>
      <c r="C30">
        <f t="shared" si="2"/>
        <v>0.93627413425486217</v>
      </c>
      <c r="D30" s="9">
        <f t="shared" si="3"/>
        <v>23.406853356371553</v>
      </c>
    </row>
    <row r="31" spans="1:4" x14ac:dyDescent="0.25">
      <c r="A31">
        <v>17</v>
      </c>
      <c r="B31">
        <v>25</v>
      </c>
      <c r="C31">
        <f t="shared" si="2"/>
        <v>0.93242887639136485</v>
      </c>
      <c r="D31" s="9">
        <f t="shared" si="3"/>
        <v>23.310721909784121</v>
      </c>
    </row>
    <row r="32" spans="1:4" x14ac:dyDescent="0.25">
      <c r="A32">
        <v>18</v>
      </c>
      <c r="B32">
        <v>25</v>
      </c>
      <c r="C32">
        <f t="shared" si="2"/>
        <v>0.92859941091974896</v>
      </c>
      <c r="D32" s="9">
        <f t="shared" si="3"/>
        <v>23.214985272993722</v>
      </c>
    </row>
    <row r="33" spans="1:4" x14ac:dyDescent="0.25">
      <c r="A33">
        <v>19</v>
      </c>
      <c r="B33">
        <v>25</v>
      </c>
      <c r="C33">
        <f t="shared" si="2"/>
        <v>0.9247856729809989</v>
      </c>
      <c r="D33" s="9">
        <f t="shared" si="3"/>
        <v>23.119641824524972</v>
      </c>
    </row>
    <row r="34" spans="1:4" x14ac:dyDescent="0.25">
      <c r="A34">
        <v>20</v>
      </c>
      <c r="B34">
        <v>25</v>
      </c>
      <c r="C34">
        <f t="shared" si="2"/>
        <v>0.92098759798247276</v>
      </c>
      <c r="D34" s="9">
        <f t="shared" si="3"/>
        <v>23.024689949561818</v>
      </c>
    </row>
    <row r="35" spans="1:4" x14ac:dyDescent="0.25">
      <c r="A35">
        <v>21</v>
      </c>
      <c r="B35">
        <v>25</v>
      </c>
      <c r="C35">
        <f t="shared" si="2"/>
        <v>0.91720512159681011</v>
      </c>
      <c r="D35" s="9">
        <f t="shared" si="3"/>
        <v>22.930128039920252</v>
      </c>
    </row>
    <row r="36" spans="1:4" x14ac:dyDescent="0.25">
      <c r="A36">
        <v>22</v>
      </c>
      <c r="B36">
        <v>25</v>
      </c>
      <c r="C36">
        <f t="shared" si="2"/>
        <v>0.91343817976084118</v>
      </c>
      <c r="D36" s="9">
        <f t="shared" si="3"/>
        <v>22.835954494021031</v>
      </c>
    </row>
    <row r="37" spans="1:4" x14ac:dyDescent="0.25">
      <c r="A37">
        <v>23</v>
      </c>
      <c r="B37">
        <v>25</v>
      </c>
      <c r="C37">
        <f t="shared" si="2"/>
        <v>0.9096867086745023</v>
      </c>
      <c r="D37" s="9">
        <f t="shared" si="3"/>
        <v>22.742167716862557</v>
      </c>
    </row>
    <row r="38" spans="1:4" x14ac:dyDescent="0.25">
      <c r="A38">
        <v>24</v>
      </c>
      <c r="B38">
        <v>25</v>
      </c>
      <c r="C38">
        <f t="shared" si="2"/>
        <v>0.90595064479975518</v>
      </c>
      <c r="D38" s="9">
        <f t="shared" si="3"/>
        <v>22.64876611999388</v>
      </c>
    </row>
    <row r="39" spans="1:4" x14ac:dyDescent="0.25">
      <c r="A39">
        <v>25</v>
      </c>
      <c r="B39">
        <v>25</v>
      </c>
      <c r="C39">
        <f t="shared" si="2"/>
        <v>0.90222992485951115</v>
      </c>
      <c r="D39" s="9">
        <f t="shared" si="3"/>
        <v>22.555748121487778</v>
      </c>
    </row>
    <row r="40" spans="1:4" x14ac:dyDescent="0.25">
      <c r="A40">
        <v>26</v>
      </c>
      <c r="B40">
        <v>25</v>
      </c>
      <c r="C40">
        <f t="shared" si="2"/>
        <v>0.89852448583655886</v>
      </c>
      <c r="D40" s="9">
        <f t="shared" si="3"/>
        <v>22.463112145913971</v>
      </c>
    </row>
    <row r="41" spans="1:4" x14ac:dyDescent="0.25">
      <c r="A41">
        <v>27</v>
      </c>
      <c r="B41">
        <v>25</v>
      </c>
      <c r="C41">
        <f t="shared" si="2"/>
        <v>0.89483426497249796</v>
      </c>
      <c r="D41" s="9">
        <f t="shared" si="3"/>
        <v>22.370856624312449</v>
      </c>
    </row>
    <row r="42" spans="1:4" x14ac:dyDescent="0.25">
      <c r="A42">
        <v>28</v>
      </c>
      <c r="B42">
        <v>25</v>
      </c>
      <c r="C42">
        <f t="shared" si="2"/>
        <v>0.89115919976667457</v>
      </c>
      <c r="D42" s="9">
        <f t="shared" si="3"/>
        <v>22.278979994166864</v>
      </c>
    </row>
    <row r="43" spans="1:4" x14ac:dyDescent="0.25">
      <c r="A43">
        <v>29</v>
      </c>
      <c r="B43">
        <v>25</v>
      </c>
      <c r="C43">
        <f t="shared" si="2"/>
        <v>0.88749922797512437</v>
      </c>
      <c r="D43" s="9">
        <f t="shared" si="3"/>
        <v>22.18748069937811</v>
      </c>
    </row>
    <row r="44" spans="1:4" x14ac:dyDescent="0.25">
      <c r="A44">
        <v>30</v>
      </c>
      <c r="B44">
        <v>25</v>
      </c>
      <c r="C44">
        <f t="shared" si="2"/>
        <v>0.88385428760951734</v>
      </c>
      <c r="D44" s="9">
        <f t="shared" si="3"/>
        <v>22.096357190237935</v>
      </c>
    </row>
    <row r="45" spans="1:4" x14ac:dyDescent="0.25">
      <c r="A45">
        <v>31</v>
      </c>
      <c r="B45">
        <v>25</v>
      </c>
      <c r="C45">
        <f t="shared" si="2"/>
        <v>0.88022431693610848</v>
      </c>
      <c r="D45" s="9">
        <f t="shared" si="3"/>
        <v>22.00560792340271</v>
      </c>
    </row>
    <row r="46" spans="1:4" x14ac:dyDescent="0.25">
      <c r="A46">
        <v>32</v>
      </c>
      <c r="B46">
        <v>25</v>
      </c>
      <c r="C46">
        <f t="shared" si="2"/>
        <v>0.87660925447469173</v>
      </c>
      <c r="D46" s="9">
        <f t="shared" si="3"/>
        <v>21.915231361867292</v>
      </c>
    </row>
    <row r="47" spans="1:4" x14ac:dyDescent="0.25">
      <c r="A47">
        <v>33</v>
      </c>
      <c r="B47">
        <v>25</v>
      </c>
      <c r="C47">
        <f t="shared" si="2"/>
        <v>0.87300903899755899</v>
      </c>
      <c r="D47" s="9">
        <f t="shared" si="3"/>
        <v>21.825225974938974</v>
      </c>
    </row>
    <row r="48" spans="1:4" x14ac:dyDescent="0.25">
      <c r="A48">
        <v>34</v>
      </c>
      <c r="B48">
        <v>25</v>
      </c>
      <c r="C48">
        <f t="shared" si="2"/>
        <v>0.86942360952846287</v>
      </c>
      <c r="D48" s="9">
        <f t="shared" si="3"/>
        <v>21.735590238211572</v>
      </c>
    </row>
    <row r="49" spans="1:4" x14ac:dyDescent="0.25">
      <c r="A49">
        <v>35</v>
      </c>
      <c r="B49">
        <v>25</v>
      </c>
      <c r="C49">
        <f t="shared" si="2"/>
        <v>0.86585290534158477</v>
      </c>
      <c r="D49" s="9">
        <f t="shared" si="3"/>
        <v>21.646322633539619</v>
      </c>
    </row>
    <row r="50" spans="1:4" x14ac:dyDescent="0.25">
      <c r="A50">
        <v>36</v>
      </c>
      <c r="B50">
        <v>25</v>
      </c>
      <c r="C50">
        <f t="shared" si="2"/>
        <v>0.86229686596050481</v>
      </c>
      <c r="D50" s="9">
        <f t="shared" si="3"/>
        <v>21.557421649012621</v>
      </c>
    </row>
    <row r="51" spans="1:4" x14ac:dyDescent="0.25">
      <c r="A51">
        <v>37</v>
      </c>
      <c r="B51">
        <v>25</v>
      </c>
      <c r="C51">
        <f t="shared" si="2"/>
        <v>0.85875543115717901</v>
      </c>
      <c r="D51" s="9">
        <f t="shared" si="3"/>
        <v>21.468885778929476</v>
      </c>
    </row>
    <row r="52" spans="1:4" x14ac:dyDescent="0.25">
      <c r="A52">
        <v>38</v>
      </c>
      <c r="B52">
        <v>25</v>
      </c>
      <c r="C52">
        <f t="shared" si="2"/>
        <v>0.85522854095091883</v>
      </c>
      <c r="D52" s="9">
        <f t="shared" si="3"/>
        <v>21.380713523772972</v>
      </c>
    </row>
    <row r="53" spans="1:4" x14ac:dyDescent="0.25">
      <c r="A53">
        <v>39</v>
      </c>
      <c r="B53">
        <v>25</v>
      </c>
      <c r="C53">
        <f t="shared" si="2"/>
        <v>0.8517161356073748</v>
      </c>
      <c r="D53" s="9">
        <f t="shared" si="3"/>
        <v>21.292903390184371</v>
      </c>
    </row>
    <row r="54" spans="1:4" x14ac:dyDescent="0.25">
      <c r="A54">
        <v>40</v>
      </c>
      <c r="B54">
        <v>25</v>
      </c>
      <c r="C54">
        <f t="shared" si="2"/>
        <v>0.8482181556375249</v>
      </c>
      <c r="D54" s="9">
        <f t="shared" si="3"/>
        <v>21.205453890938124</v>
      </c>
    </row>
    <row r="55" spans="1:4" x14ac:dyDescent="0.25">
      <c r="A55">
        <v>41</v>
      </c>
      <c r="B55">
        <v>25</v>
      </c>
      <c r="C55">
        <f t="shared" si="2"/>
        <v>0.84473454179666807</v>
      </c>
      <c r="D55" s="9">
        <f t="shared" si="3"/>
        <v>21.118363544916701</v>
      </c>
    </row>
    <row r="56" spans="1:4" x14ac:dyDescent="0.25">
      <c r="A56">
        <v>42</v>
      </c>
      <c r="B56">
        <v>25</v>
      </c>
      <c r="C56">
        <f t="shared" si="2"/>
        <v>0.84126523508341944</v>
      </c>
      <c r="D56" s="9">
        <f t="shared" si="3"/>
        <v>21.031630877085487</v>
      </c>
    </row>
    <row r="57" spans="1:4" x14ac:dyDescent="0.25">
      <c r="A57">
        <v>43</v>
      </c>
      <c r="B57">
        <v>25</v>
      </c>
      <c r="C57">
        <f t="shared" si="2"/>
        <v>0.8378101767387115</v>
      </c>
      <c r="D57" s="9">
        <f t="shared" si="3"/>
        <v>20.945254418467787</v>
      </c>
    </row>
    <row r="58" spans="1:4" x14ac:dyDescent="0.25">
      <c r="A58">
        <v>44</v>
      </c>
      <c r="B58">
        <v>25</v>
      </c>
      <c r="C58">
        <f t="shared" si="2"/>
        <v>0.83436930824479894</v>
      </c>
      <c r="D58" s="9">
        <f t="shared" si="3"/>
        <v>20.859232706119972</v>
      </c>
    </row>
    <row r="59" spans="1:4" x14ac:dyDescent="0.25">
      <c r="A59">
        <v>45</v>
      </c>
      <c r="B59">
        <v>25</v>
      </c>
      <c r="C59">
        <f t="shared" si="2"/>
        <v>0.83094257132426808</v>
      </c>
      <c r="D59" s="9">
        <f t="shared" si="3"/>
        <v>20.773564283106701</v>
      </c>
    </row>
    <row r="60" spans="1:4" x14ac:dyDescent="0.25">
      <c r="A60">
        <v>46</v>
      </c>
      <c r="B60">
        <v>25</v>
      </c>
      <c r="C60">
        <f t="shared" si="2"/>
        <v>0.82752990793904868</v>
      </c>
      <c r="D60" s="9">
        <f t="shared" si="3"/>
        <v>20.688247698476218</v>
      </c>
    </row>
    <row r="61" spans="1:4" x14ac:dyDescent="0.25">
      <c r="A61">
        <v>47</v>
      </c>
      <c r="B61">
        <v>25</v>
      </c>
      <c r="C61">
        <f t="shared" si="2"/>
        <v>0.82413126028943229</v>
      </c>
      <c r="D61" s="9">
        <f t="shared" si="3"/>
        <v>20.603281507235806</v>
      </c>
    </row>
    <row r="62" spans="1:4" x14ac:dyDescent="0.25">
      <c r="A62">
        <v>48</v>
      </c>
      <c r="B62">
        <v>25</v>
      </c>
      <c r="C62">
        <f t="shared" si="2"/>
        <v>0.82074657081309221</v>
      </c>
      <c r="D62" s="9">
        <f t="shared" si="3"/>
        <v>20.518664270327307</v>
      </c>
    </row>
    <row r="63" spans="1:4" x14ac:dyDescent="0.25">
      <c r="A63">
        <v>49</v>
      </c>
      <c r="B63">
        <v>25</v>
      </c>
      <c r="C63">
        <f t="shared" si="2"/>
        <v>0.81737578218410889</v>
      </c>
      <c r="D63" s="9">
        <f t="shared" si="3"/>
        <v>20.434394554602722</v>
      </c>
    </row>
    <row r="64" spans="1:4" x14ac:dyDescent="0.25">
      <c r="A64">
        <v>50</v>
      </c>
      <c r="B64">
        <v>25</v>
      </c>
      <c r="C64">
        <f t="shared" si="2"/>
        <v>0.81401883731199909</v>
      </c>
      <c r="D64" s="9">
        <f t="shared" si="3"/>
        <v>20.350470932799976</v>
      </c>
    </row>
    <row r="65" spans="1:4" x14ac:dyDescent="0.25">
      <c r="A65">
        <v>51</v>
      </c>
      <c r="B65">
        <v>25</v>
      </c>
      <c r="C65">
        <f t="shared" si="2"/>
        <v>0.81067567934074947</v>
      </c>
      <c r="D65" s="9">
        <f t="shared" si="3"/>
        <v>20.266891983518736</v>
      </c>
    </row>
    <row r="66" spans="1:4" x14ac:dyDescent="0.25">
      <c r="A66">
        <v>52</v>
      </c>
      <c r="B66">
        <v>25</v>
      </c>
      <c r="C66">
        <f t="shared" si="2"/>
        <v>0.80734625164785245</v>
      </c>
      <c r="D66" s="9">
        <f t="shared" si="3"/>
        <v>20.183656291196311</v>
      </c>
    </row>
    <row r="67" spans="1:4" x14ac:dyDescent="0.25">
      <c r="A67">
        <v>53</v>
      </c>
      <c r="B67">
        <v>25</v>
      </c>
      <c r="C67">
        <f t="shared" si="2"/>
        <v>0.80403049784334868</v>
      </c>
      <c r="D67" s="9">
        <f t="shared" si="3"/>
        <v>20.100762446083717</v>
      </c>
    </row>
    <row r="68" spans="1:4" x14ac:dyDescent="0.25">
      <c r="A68">
        <v>54</v>
      </c>
      <c r="B68">
        <v>25</v>
      </c>
      <c r="C68">
        <f t="shared" si="2"/>
        <v>0.80072836176887041</v>
      </c>
      <c r="D68" s="9">
        <f t="shared" si="3"/>
        <v>20.018209044221759</v>
      </c>
    </row>
    <row r="69" spans="1:4" x14ac:dyDescent="0.25">
      <c r="A69">
        <v>55</v>
      </c>
      <c r="B69">
        <v>25</v>
      </c>
      <c r="C69">
        <f t="shared" si="2"/>
        <v>0.79743978749669142</v>
      </c>
      <c r="D69" s="9">
        <f t="shared" si="3"/>
        <v>19.935994687417285</v>
      </c>
    </row>
    <row r="70" spans="1:4" x14ac:dyDescent="0.25">
      <c r="A70">
        <v>56</v>
      </c>
      <c r="B70">
        <v>25</v>
      </c>
      <c r="C70">
        <f t="shared" si="2"/>
        <v>0.79416471932877963</v>
      </c>
      <c r="D70" s="9">
        <f t="shared" si="3"/>
        <v>19.854117983219492</v>
      </c>
    </row>
    <row r="71" spans="1:4" x14ac:dyDescent="0.25">
      <c r="A71">
        <v>57</v>
      </c>
      <c r="B71">
        <v>25</v>
      </c>
      <c r="C71">
        <f t="shared" si="2"/>
        <v>0.79090310179585321</v>
      </c>
      <c r="D71" s="9">
        <f t="shared" si="3"/>
        <v>19.772577544896329</v>
      </c>
    </row>
    <row r="72" spans="1:4" x14ac:dyDescent="0.25">
      <c r="A72">
        <v>58</v>
      </c>
      <c r="B72">
        <v>25</v>
      </c>
      <c r="C72">
        <f t="shared" si="2"/>
        <v>0.78765487965644165</v>
      </c>
      <c r="D72" s="9">
        <f t="shared" si="3"/>
        <v>19.691371991411042</v>
      </c>
    </row>
    <row r="73" spans="1:4" x14ac:dyDescent="0.25">
      <c r="A73">
        <v>59</v>
      </c>
      <c r="B73">
        <v>25</v>
      </c>
      <c r="C73">
        <f t="shared" si="2"/>
        <v>0.78441999789595018</v>
      </c>
      <c r="D73" s="9">
        <f t="shared" si="3"/>
        <v>19.610499947398754</v>
      </c>
    </row>
    <row r="74" spans="1:4" x14ac:dyDescent="0.25">
      <c r="A74">
        <v>60</v>
      </c>
      <c r="B74">
        <v>25</v>
      </c>
      <c r="C74">
        <f t="shared" si="2"/>
        <v>0.78119840172572752</v>
      </c>
      <c r="D74" s="9">
        <f t="shared" si="3"/>
        <v>19.529960043143188</v>
      </c>
    </row>
    <row r="75" spans="1:4" x14ac:dyDescent="0.25">
      <c r="A75">
        <v>61</v>
      </c>
      <c r="B75">
        <v>25</v>
      </c>
      <c r="C75">
        <f t="shared" si="2"/>
        <v>0.77799003658213828</v>
      </c>
      <c r="D75" s="9">
        <f t="shared" si="3"/>
        <v>19.449750914553459</v>
      </c>
    </row>
    <row r="76" spans="1:4" x14ac:dyDescent="0.25">
      <c r="A76">
        <v>62</v>
      </c>
      <c r="B76">
        <v>25</v>
      </c>
      <c r="C76">
        <f t="shared" si="2"/>
        <v>0.7747948481256387</v>
      </c>
      <c r="D76" s="9">
        <f t="shared" si="3"/>
        <v>19.369871203140967</v>
      </c>
    </row>
    <row r="77" spans="1:4" x14ac:dyDescent="0.25">
      <c r="A77">
        <v>63</v>
      </c>
      <c r="B77">
        <v>25</v>
      </c>
      <c r="C77">
        <f t="shared" si="2"/>
        <v>0.77161278223985674</v>
      </c>
      <c r="D77" s="9">
        <f t="shared" si="3"/>
        <v>19.290319555996419</v>
      </c>
    </row>
    <row r="78" spans="1:4" x14ac:dyDescent="0.25">
      <c r="A78">
        <v>64</v>
      </c>
      <c r="B78">
        <v>25</v>
      </c>
      <c r="C78">
        <f t="shared" si="2"/>
        <v>0.76844378503067479</v>
      </c>
      <c r="D78" s="9">
        <f t="shared" si="3"/>
        <v>19.211094625766869</v>
      </c>
    </row>
    <row r="79" spans="1:4" x14ac:dyDescent="0.25">
      <c r="A79">
        <v>65</v>
      </c>
      <c r="B79">
        <v>25</v>
      </c>
      <c r="C79">
        <f t="shared" si="2"/>
        <v>0.76528780282531728</v>
      </c>
      <c r="D79" s="9">
        <f t="shared" si="3"/>
        <v>19.132195070632932</v>
      </c>
    </row>
    <row r="80" spans="1:4" x14ac:dyDescent="0.25">
      <c r="A80">
        <v>66</v>
      </c>
      <c r="B80">
        <v>25</v>
      </c>
      <c r="C80">
        <f t="shared" si="2"/>
        <v>0.76214478217144144</v>
      </c>
      <c r="D80" s="9">
        <f t="shared" si="3"/>
        <v>19.053619554286037</v>
      </c>
    </row>
    <row r="81" spans="1:4" x14ac:dyDescent="0.25">
      <c r="A81">
        <v>67</v>
      </c>
      <c r="B81">
        <v>25</v>
      </c>
      <c r="C81">
        <f t="shared" si="2"/>
        <v>0.75901466983623256</v>
      </c>
      <c r="D81" s="9">
        <f t="shared" si="3"/>
        <v>18.975366745905813</v>
      </c>
    </row>
    <row r="82" spans="1:4" x14ac:dyDescent="0.25">
      <c r="A82">
        <v>68</v>
      </c>
      <c r="B82">
        <v>25</v>
      </c>
      <c r="C82">
        <f t="shared" si="2"/>
        <v>0.75589741280550127</v>
      </c>
      <c r="D82" s="9">
        <f t="shared" si="3"/>
        <v>18.897435320137532</v>
      </c>
    </row>
    <row r="83" spans="1:4" x14ac:dyDescent="0.25">
      <c r="A83">
        <v>69</v>
      </c>
      <c r="B83">
        <v>25</v>
      </c>
      <c r="C83">
        <f t="shared" si="2"/>
        <v>0.75279295828278714</v>
      </c>
      <c r="D83" s="9">
        <f t="shared" si="3"/>
        <v>18.81982395706968</v>
      </c>
    </row>
    <row r="84" spans="1:4" x14ac:dyDescent="0.25">
      <c r="A84">
        <v>70</v>
      </c>
      <c r="B84">
        <v>25</v>
      </c>
      <c r="C84">
        <f t="shared" si="2"/>
        <v>0.7497012536884633</v>
      </c>
      <c r="D84" s="9">
        <f t="shared" si="3"/>
        <v>18.742531342211581</v>
      </c>
    </row>
    <row r="85" spans="1:4" x14ac:dyDescent="0.25">
      <c r="A85">
        <v>71</v>
      </c>
      <c r="B85">
        <v>25</v>
      </c>
      <c r="C85">
        <f t="shared" si="2"/>
        <v>0.74662224665884613</v>
      </c>
      <c r="D85" s="9">
        <f t="shared" si="3"/>
        <v>18.665556166471152</v>
      </c>
    </row>
    <row r="86" spans="1:4" x14ac:dyDescent="0.25">
      <c r="A86">
        <v>72</v>
      </c>
      <c r="B86">
        <v>25</v>
      </c>
      <c r="C86">
        <f t="shared" si="2"/>
        <v>0.74355588504530878</v>
      </c>
      <c r="D86" s="9">
        <f t="shared" si="3"/>
        <v>18.588897126132721</v>
      </c>
    </row>
    <row r="87" spans="1:4" x14ac:dyDescent="0.25">
      <c r="A87">
        <v>73</v>
      </c>
      <c r="B87">
        <v>25</v>
      </c>
      <c r="C87">
        <f t="shared" ref="C87:C150" si="4">(1+$B$7)^-A87</f>
        <v>0.74050211691339762</v>
      </c>
      <c r="D87" s="9">
        <f t="shared" ref="D87:D150" si="5">B87*C87</f>
        <v>18.512552922834942</v>
      </c>
    </row>
    <row r="88" spans="1:4" x14ac:dyDescent="0.25">
      <c r="A88">
        <v>74</v>
      </c>
      <c r="B88">
        <v>25</v>
      </c>
      <c r="C88">
        <f t="shared" si="4"/>
        <v>0.73746089054195252</v>
      </c>
      <c r="D88" s="9">
        <f t="shared" si="5"/>
        <v>18.436522263548813</v>
      </c>
    </row>
    <row r="89" spans="1:4" x14ac:dyDescent="0.25">
      <c r="A89">
        <v>75</v>
      </c>
      <c r="B89">
        <v>25</v>
      </c>
      <c r="C89">
        <f t="shared" si="4"/>
        <v>0.73443215442223153</v>
      </c>
      <c r="D89" s="9">
        <f t="shared" si="5"/>
        <v>18.360803860555787</v>
      </c>
    </row>
    <row r="90" spans="1:4" x14ac:dyDescent="0.25">
      <c r="A90">
        <v>76</v>
      </c>
      <c r="B90">
        <v>25</v>
      </c>
      <c r="C90">
        <f t="shared" si="4"/>
        <v>0.7314158572570375</v>
      </c>
      <c r="D90" s="9">
        <f t="shared" si="5"/>
        <v>18.285396431425937</v>
      </c>
    </row>
    <row r="91" spans="1:4" x14ac:dyDescent="0.25">
      <c r="A91">
        <v>77</v>
      </c>
      <c r="B91">
        <v>25</v>
      </c>
      <c r="C91">
        <f t="shared" si="4"/>
        <v>0.72841194795984998</v>
      </c>
      <c r="D91" s="9">
        <f t="shared" si="5"/>
        <v>18.210298698996251</v>
      </c>
    </row>
    <row r="92" spans="1:4" x14ac:dyDescent="0.25">
      <c r="A92">
        <v>78</v>
      </c>
      <c r="B92">
        <v>25</v>
      </c>
      <c r="C92">
        <f t="shared" si="4"/>
        <v>0.72542037565395978</v>
      </c>
      <c r="D92" s="9">
        <f t="shared" si="5"/>
        <v>18.135509391348993</v>
      </c>
    </row>
    <row r="93" spans="1:4" x14ac:dyDescent="0.25">
      <c r="A93">
        <v>79</v>
      </c>
      <c r="B93">
        <v>25</v>
      </c>
      <c r="C93">
        <f t="shared" si="4"/>
        <v>0.72244108967160736</v>
      </c>
      <c r="D93" s="9">
        <f t="shared" si="5"/>
        <v>18.061027241790185</v>
      </c>
    </row>
    <row r="94" spans="1:4" x14ac:dyDescent="0.25">
      <c r="A94">
        <v>80</v>
      </c>
      <c r="B94">
        <v>25</v>
      </c>
      <c r="C94">
        <f t="shared" si="4"/>
        <v>0.7194740395531245</v>
      </c>
      <c r="D94" s="9">
        <f t="shared" si="5"/>
        <v>17.986850988828113</v>
      </c>
    </row>
    <row r="95" spans="1:4" x14ac:dyDescent="0.25">
      <c r="A95">
        <v>81</v>
      </c>
      <c r="B95">
        <v>25</v>
      </c>
      <c r="C95">
        <f t="shared" si="4"/>
        <v>0.71651917504607965</v>
      </c>
      <c r="D95" s="9">
        <f t="shared" si="5"/>
        <v>17.912979376151991</v>
      </c>
    </row>
    <row r="96" spans="1:4" x14ac:dyDescent="0.25">
      <c r="A96">
        <v>82</v>
      </c>
      <c r="B96">
        <v>25</v>
      </c>
      <c r="C96">
        <f t="shared" si="4"/>
        <v>0.71357644610442683</v>
      </c>
      <c r="D96" s="9">
        <f t="shared" si="5"/>
        <v>17.839411152610669</v>
      </c>
    </row>
    <row r="97" spans="1:4" x14ac:dyDescent="0.25">
      <c r="A97">
        <v>83</v>
      </c>
      <c r="B97">
        <v>25</v>
      </c>
      <c r="C97">
        <f t="shared" si="4"/>
        <v>0.71064580288765866</v>
      </c>
      <c r="D97" s="9">
        <f t="shared" si="5"/>
        <v>17.766145072191467</v>
      </c>
    </row>
    <row r="98" spans="1:4" x14ac:dyDescent="0.25">
      <c r="A98">
        <v>84</v>
      </c>
      <c r="B98">
        <v>25</v>
      </c>
      <c r="C98">
        <f t="shared" si="4"/>
        <v>0.7077271957599609</v>
      </c>
      <c r="D98" s="9">
        <f t="shared" si="5"/>
        <v>17.693179893999023</v>
      </c>
    </row>
    <row r="99" spans="1:4" x14ac:dyDescent="0.25">
      <c r="A99">
        <v>85</v>
      </c>
      <c r="B99">
        <v>25</v>
      </c>
      <c r="C99">
        <f t="shared" si="4"/>
        <v>0.70482057528937314</v>
      </c>
      <c r="D99" s="9">
        <f t="shared" si="5"/>
        <v>17.62051438223433</v>
      </c>
    </row>
    <row r="100" spans="1:4" x14ac:dyDescent="0.25">
      <c r="A100">
        <v>86</v>
      </c>
      <c r="B100">
        <v>25</v>
      </c>
      <c r="C100">
        <f t="shared" si="4"/>
        <v>0.70192589224695079</v>
      </c>
      <c r="D100" s="9">
        <f t="shared" si="5"/>
        <v>17.548147306173771</v>
      </c>
    </row>
    <row r="101" spans="1:4" x14ac:dyDescent="0.25">
      <c r="A101">
        <v>87</v>
      </c>
      <c r="B101">
        <v>25</v>
      </c>
      <c r="C101">
        <f t="shared" si="4"/>
        <v>0.69904309760593131</v>
      </c>
      <c r="D101" s="9">
        <f t="shared" si="5"/>
        <v>17.476077440148284</v>
      </c>
    </row>
    <row r="102" spans="1:4" x14ac:dyDescent="0.25">
      <c r="A102">
        <v>88</v>
      </c>
      <c r="B102">
        <v>25</v>
      </c>
      <c r="C102">
        <f t="shared" si="4"/>
        <v>0.69617214254090432</v>
      </c>
      <c r="D102" s="9">
        <f t="shared" si="5"/>
        <v>17.404303563522607</v>
      </c>
    </row>
    <row r="103" spans="1:4" x14ac:dyDescent="0.25">
      <c r="A103">
        <v>89</v>
      </c>
      <c r="B103">
        <v>25</v>
      </c>
      <c r="C103">
        <f t="shared" si="4"/>
        <v>0.69331297842698403</v>
      </c>
      <c r="D103" s="9">
        <f t="shared" si="5"/>
        <v>17.332824460674601</v>
      </c>
    </row>
    <row r="104" spans="1:4" x14ac:dyDescent="0.25">
      <c r="A104">
        <v>90</v>
      </c>
      <c r="B104">
        <v>25</v>
      </c>
      <c r="C104">
        <f t="shared" si="4"/>
        <v>0.69046555683898625</v>
      </c>
      <c r="D104" s="9">
        <f t="shared" si="5"/>
        <v>17.261638920974658</v>
      </c>
    </row>
    <row r="105" spans="1:4" x14ac:dyDescent="0.25">
      <c r="A105">
        <v>91</v>
      </c>
      <c r="B105">
        <v>25</v>
      </c>
      <c r="C105">
        <f t="shared" si="4"/>
        <v>0.68762982955060814</v>
      </c>
      <c r="D105" s="9">
        <f t="shared" si="5"/>
        <v>17.190745738765205</v>
      </c>
    </row>
    <row r="106" spans="1:4" x14ac:dyDescent="0.25">
      <c r="A106">
        <v>92</v>
      </c>
      <c r="B106">
        <v>25</v>
      </c>
      <c r="C106">
        <f t="shared" si="4"/>
        <v>0.68480574853361065</v>
      </c>
      <c r="D106" s="9">
        <f t="shared" si="5"/>
        <v>17.120143713340266</v>
      </c>
    </row>
    <row r="107" spans="1:4" x14ac:dyDescent="0.25">
      <c r="A107">
        <v>93</v>
      </c>
      <c r="B107">
        <v>25</v>
      </c>
      <c r="C107">
        <f t="shared" si="4"/>
        <v>0.68199326595700627</v>
      </c>
      <c r="D107" s="9">
        <f t="shared" si="5"/>
        <v>17.049831648925156</v>
      </c>
    </row>
    <row r="108" spans="1:4" x14ac:dyDescent="0.25">
      <c r="A108">
        <v>94</v>
      </c>
      <c r="B108">
        <v>25</v>
      </c>
      <c r="C108">
        <f t="shared" si="4"/>
        <v>0.67919233418624825</v>
      </c>
      <c r="D108" s="9">
        <f t="shared" si="5"/>
        <v>16.979808354656207</v>
      </c>
    </row>
    <row r="109" spans="1:4" x14ac:dyDescent="0.25">
      <c r="A109">
        <v>95</v>
      </c>
      <c r="B109">
        <v>25</v>
      </c>
      <c r="C109">
        <f t="shared" si="4"/>
        <v>0.67640290578242346</v>
      </c>
      <c r="D109" s="9">
        <f t="shared" si="5"/>
        <v>16.910072644560586</v>
      </c>
    </row>
    <row r="110" spans="1:4" x14ac:dyDescent="0.25">
      <c r="A110">
        <v>96</v>
      </c>
      <c r="B110">
        <v>25</v>
      </c>
      <c r="C110">
        <f t="shared" si="4"/>
        <v>0.67362493350145014</v>
      </c>
      <c r="D110" s="9">
        <f t="shared" si="5"/>
        <v>16.840623337536254</v>
      </c>
    </row>
    <row r="111" spans="1:4" x14ac:dyDescent="0.25">
      <c r="A111">
        <v>97</v>
      </c>
      <c r="B111">
        <v>25</v>
      </c>
      <c r="C111">
        <f t="shared" si="4"/>
        <v>0.67085837029327622</v>
      </c>
      <c r="D111" s="9">
        <f t="shared" si="5"/>
        <v>16.771459257331905</v>
      </c>
    </row>
    <row r="112" spans="1:4" x14ac:dyDescent="0.25">
      <c r="A112">
        <v>98</v>
      </c>
      <c r="B112">
        <v>25</v>
      </c>
      <c r="C112">
        <f t="shared" si="4"/>
        <v>0.66810316930108349</v>
      </c>
      <c r="D112" s="9">
        <f t="shared" si="5"/>
        <v>16.702579232527086</v>
      </c>
    </row>
    <row r="113" spans="1:4" x14ac:dyDescent="0.25">
      <c r="A113">
        <v>99</v>
      </c>
      <c r="B113">
        <v>25</v>
      </c>
      <c r="C113">
        <f t="shared" si="4"/>
        <v>0.66535928386049403</v>
      </c>
      <c r="D113" s="9">
        <f t="shared" si="5"/>
        <v>16.633982096512351</v>
      </c>
    </row>
    <row r="114" spans="1:4" x14ac:dyDescent="0.25">
      <c r="A114">
        <v>100</v>
      </c>
      <c r="B114">
        <v>25</v>
      </c>
      <c r="C114">
        <f t="shared" si="4"/>
        <v>0.66262666749877874</v>
      </c>
      <c r="D114" s="9">
        <f t="shared" si="5"/>
        <v>16.56566668746947</v>
      </c>
    </row>
    <row r="115" spans="1:4" x14ac:dyDescent="0.25">
      <c r="A115">
        <v>101</v>
      </c>
      <c r="B115">
        <v>25</v>
      </c>
      <c r="C115">
        <f t="shared" si="4"/>
        <v>0.65990527393407172</v>
      </c>
      <c r="D115" s="9">
        <f t="shared" si="5"/>
        <v>16.497631848351794</v>
      </c>
    </row>
    <row r="116" spans="1:4" x14ac:dyDescent="0.25">
      <c r="A116">
        <v>102</v>
      </c>
      <c r="B116">
        <v>25</v>
      </c>
      <c r="C116">
        <f t="shared" si="4"/>
        <v>0.65719505707458559</v>
      </c>
      <c r="D116" s="9">
        <f t="shared" si="5"/>
        <v>16.429876426864638</v>
      </c>
    </row>
    <row r="117" spans="1:4" x14ac:dyDescent="0.25">
      <c r="A117">
        <v>103</v>
      </c>
      <c r="B117">
        <v>25</v>
      </c>
      <c r="C117">
        <f t="shared" si="4"/>
        <v>0.65449597101783052</v>
      </c>
      <c r="D117" s="9">
        <f t="shared" si="5"/>
        <v>16.362399275445764</v>
      </c>
    </row>
    <row r="118" spans="1:4" x14ac:dyDescent="0.25">
      <c r="A118">
        <v>104</v>
      </c>
      <c r="B118">
        <v>25</v>
      </c>
      <c r="C118">
        <f t="shared" si="4"/>
        <v>0.6518079700498377</v>
      </c>
      <c r="D118" s="9">
        <f t="shared" si="5"/>
        <v>16.295199251245943</v>
      </c>
    </row>
    <row r="119" spans="1:4" x14ac:dyDescent="0.25">
      <c r="A119">
        <v>105</v>
      </c>
      <c r="B119">
        <v>25</v>
      </c>
      <c r="C119">
        <f t="shared" si="4"/>
        <v>0.64913100864438433</v>
      </c>
      <c r="D119" s="9">
        <f t="shared" si="5"/>
        <v>16.228275216109608</v>
      </c>
    </row>
    <row r="120" spans="1:4" x14ac:dyDescent="0.25">
      <c r="A120">
        <v>106</v>
      </c>
      <c r="B120">
        <v>25</v>
      </c>
      <c r="C120">
        <f t="shared" si="4"/>
        <v>0.64646504146222328</v>
      </c>
      <c r="D120" s="9">
        <f t="shared" si="5"/>
        <v>16.161626036555582</v>
      </c>
    </row>
    <row r="121" spans="1:4" x14ac:dyDescent="0.25">
      <c r="A121">
        <v>107</v>
      </c>
      <c r="B121">
        <v>25</v>
      </c>
      <c r="C121">
        <f t="shared" si="4"/>
        <v>0.64381002335031412</v>
      </c>
      <c r="D121" s="9">
        <f t="shared" si="5"/>
        <v>16.095250583757853</v>
      </c>
    </row>
    <row r="122" spans="1:4" x14ac:dyDescent="0.25">
      <c r="A122">
        <v>108</v>
      </c>
      <c r="B122">
        <v>25</v>
      </c>
      <c r="C122">
        <f t="shared" si="4"/>
        <v>0.6411659093410591</v>
      </c>
      <c r="D122" s="9">
        <f t="shared" si="5"/>
        <v>16.029147733526479</v>
      </c>
    </row>
    <row r="123" spans="1:4" x14ac:dyDescent="0.25">
      <c r="A123">
        <v>109</v>
      </c>
      <c r="B123">
        <v>25</v>
      </c>
      <c r="C123">
        <f t="shared" si="4"/>
        <v>0.63853265465154196</v>
      </c>
      <c r="D123" s="9">
        <f t="shared" si="5"/>
        <v>15.963316366288549</v>
      </c>
    </row>
    <row r="124" spans="1:4" x14ac:dyDescent="0.25">
      <c r="A124">
        <v>110</v>
      </c>
      <c r="B124">
        <v>25</v>
      </c>
      <c r="C124">
        <f t="shared" si="4"/>
        <v>0.63591021468276843</v>
      </c>
      <c r="D124" s="9">
        <f t="shared" si="5"/>
        <v>15.897755367069211</v>
      </c>
    </row>
    <row r="125" spans="1:4" x14ac:dyDescent="0.25">
      <c r="A125">
        <v>111</v>
      </c>
      <c r="B125">
        <v>25</v>
      </c>
      <c r="C125">
        <f t="shared" si="4"/>
        <v>0.63329854501891159</v>
      </c>
      <c r="D125" s="9">
        <f t="shared" si="5"/>
        <v>15.832463625472789</v>
      </c>
    </row>
    <row r="126" spans="1:4" x14ac:dyDescent="0.25">
      <c r="A126">
        <v>112</v>
      </c>
      <c r="B126">
        <v>25</v>
      </c>
      <c r="C126">
        <f t="shared" si="4"/>
        <v>0.63069760142655928</v>
      </c>
      <c r="D126" s="9">
        <f t="shared" si="5"/>
        <v>15.767440035663983</v>
      </c>
    </row>
    <row r="127" spans="1:4" x14ac:dyDescent="0.25">
      <c r="A127">
        <v>113</v>
      </c>
      <c r="B127">
        <v>25</v>
      </c>
      <c r="C127">
        <f t="shared" si="4"/>
        <v>0.62810733985396494</v>
      </c>
      <c r="D127" s="9">
        <f t="shared" si="5"/>
        <v>15.702683496349124</v>
      </c>
    </row>
    <row r="128" spans="1:4" x14ac:dyDescent="0.25">
      <c r="A128">
        <v>114</v>
      </c>
      <c r="B128">
        <v>25</v>
      </c>
      <c r="C128">
        <f t="shared" si="4"/>
        <v>0.62552771643030169</v>
      </c>
      <c r="D128" s="9">
        <f t="shared" si="5"/>
        <v>15.638192910757542</v>
      </c>
    </row>
    <row r="129" spans="1:4" x14ac:dyDescent="0.25">
      <c r="A129">
        <v>115</v>
      </c>
      <c r="B129">
        <v>25</v>
      </c>
      <c r="C129">
        <f t="shared" si="4"/>
        <v>0.62295868746491923</v>
      </c>
      <c r="D129" s="9">
        <f t="shared" si="5"/>
        <v>15.57396718662298</v>
      </c>
    </row>
    <row r="130" spans="1:4" x14ac:dyDescent="0.25">
      <c r="A130">
        <v>116</v>
      </c>
      <c r="B130">
        <v>25</v>
      </c>
      <c r="C130">
        <f t="shared" si="4"/>
        <v>0.62040020944660346</v>
      </c>
      <c r="D130" s="9">
        <f t="shared" si="5"/>
        <v>15.510005236165087</v>
      </c>
    </row>
    <row r="131" spans="1:4" x14ac:dyDescent="0.25">
      <c r="A131">
        <v>117</v>
      </c>
      <c r="B131">
        <v>25</v>
      </c>
      <c r="C131">
        <f t="shared" si="4"/>
        <v>0.6178522390428407</v>
      </c>
      <c r="D131" s="9">
        <f t="shared" si="5"/>
        <v>15.446305976071017</v>
      </c>
    </row>
    <row r="132" spans="1:4" x14ac:dyDescent="0.25">
      <c r="A132">
        <v>118</v>
      </c>
      <c r="B132">
        <v>25</v>
      </c>
      <c r="C132">
        <f t="shared" si="4"/>
        <v>0.61531473309908225</v>
      </c>
      <c r="D132" s="9">
        <f t="shared" si="5"/>
        <v>15.382868327477055</v>
      </c>
    </row>
    <row r="133" spans="1:4" x14ac:dyDescent="0.25">
      <c r="A133">
        <v>119</v>
      </c>
      <c r="B133">
        <v>25</v>
      </c>
      <c r="C133">
        <f t="shared" si="4"/>
        <v>0.6127876486380146</v>
      </c>
      <c r="D133" s="9">
        <f t="shared" si="5"/>
        <v>15.319691215950366</v>
      </c>
    </row>
    <row r="134" spans="1:4" x14ac:dyDescent="0.25">
      <c r="A134">
        <v>120</v>
      </c>
      <c r="B134">
        <v>25</v>
      </c>
      <c r="C134">
        <f t="shared" si="4"/>
        <v>0.61027094285883088</v>
      </c>
      <c r="D134" s="9">
        <f t="shared" si="5"/>
        <v>15.256773571470772</v>
      </c>
    </row>
    <row r="135" spans="1:4" x14ac:dyDescent="0.25">
      <c r="A135">
        <v>121</v>
      </c>
      <c r="B135">
        <v>25</v>
      </c>
      <c r="C135">
        <f t="shared" si="4"/>
        <v>0.60776457313650656</v>
      </c>
      <c r="D135" s="9">
        <f t="shared" si="5"/>
        <v>15.194114328412663</v>
      </c>
    </row>
    <row r="136" spans="1:4" x14ac:dyDescent="0.25">
      <c r="A136">
        <v>122</v>
      </c>
      <c r="B136">
        <v>25</v>
      </c>
      <c r="C136">
        <f t="shared" si="4"/>
        <v>0.60526849702107666</v>
      </c>
      <c r="D136" s="9">
        <f t="shared" si="5"/>
        <v>15.131712425526917</v>
      </c>
    </row>
    <row r="137" spans="1:4" x14ac:dyDescent="0.25">
      <c r="A137">
        <v>123</v>
      </c>
      <c r="B137">
        <v>25</v>
      </c>
      <c r="C137">
        <f t="shared" si="4"/>
        <v>0.60278267223691795</v>
      </c>
      <c r="D137" s="9">
        <f t="shared" si="5"/>
        <v>15.069566805922948</v>
      </c>
    </row>
    <row r="138" spans="1:4" x14ac:dyDescent="0.25">
      <c r="A138">
        <v>124</v>
      </c>
      <c r="B138">
        <v>25</v>
      </c>
      <c r="C138">
        <f t="shared" si="4"/>
        <v>0.60030705668203166</v>
      </c>
      <c r="D138" s="9">
        <f t="shared" si="5"/>
        <v>15.007676417050792</v>
      </c>
    </row>
    <row r="139" spans="1:4" x14ac:dyDescent="0.25">
      <c r="A139">
        <v>125</v>
      </c>
      <c r="B139">
        <v>25</v>
      </c>
      <c r="C139">
        <f t="shared" si="4"/>
        <v>0.59784160842733147</v>
      </c>
      <c r="D139" s="9">
        <f t="shared" si="5"/>
        <v>14.946040210683286</v>
      </c>
    </row>
    <row r="140" spans="1:4" x14ac:dyDescent="0.25">
      <c r="A140">
        <v>126</v>
      </c>
      <c r="B140">
        <v>25</v>
      </c>
      <c r="C140">
        <f t="shared" si="4"/>
        <v>0.59538628571593266</v>
      </c>
      <c r="D140" s="9">
        <f t="shared" si="5"/>
        <v>14.884657142898316</v>
      </c>
    </row>
    <row r="141" spans="1:4" x14ac:dyDescent="0.25">
      <c r="A141">
        <v>127</v>
      </c>
      <c r="B141">
        <v>25</v>
      </c>
      <c r="C141">
        <f t="shared" si="4"/>
        <v>0.59294104696244543</v>
      </c>
      <c r="D141" s="9">
        <f t="shared" si="5"/>
        <v>14.823526174061136</v>
      </c>
    </row>
    <row r="142" spans="1:4" x14ac:dyDescent="0.25">
      <c r="A142">
        <v>128</v>
      </c>
      <c r="B142">
        <v>25</v>
      </c>
      <c r="C142">
        <f t="shared" si="4"/>
        <v>0.59050585075226991</v>
      </c>
      <c r="D142" s="9">
        <f t="shared" si="5"/>
        <v>14.762646268806748</v>
      </c>
    </row>
    <row r="143" spans="1:4" x14ac:dyDescent="0.25">
      <c r="A143">
        <v>129</v>
      </c>
      <c r="B143">
        <v>25</v>
      </c>
      <c r="C143">
        <f t="shared" si="4"/>
        <v>0.58808065584089542</v>
      </c>
      <c r="D143" s="9">
        <f t="shared" si="5"/>
        <v>14.702016396022385</v>
      </c>
    </row>
    <row r="144" spans="1:4" x14ac:dyDescent="0.25">
      <c r="A144">
        <v>130</v>
      </c>
      <c r="B144">
        <v>25</v>
      </c>
      <c r="C144">
        <f t="shared" si="4"/>
        <v>0.58566542115320153</v>
      </c>
      <c r="D144" s="9">
        <f t="shared" si="5"/>
        <v>14.641635528830038</v>
      </c>
    </row>
    <row r="145" spans="1:4" x14ac:dyDescent="0.25">
      <c r="A145">
        <v>131</v>
      </c>
      <c r="B145">
        <v>25</v>
      </c>
      <c r="C145">
        <f t="shared" si="4"/>
        <v>0.58326010578276244</v>
      </c>
      <c r="D145" s="9">
        <f t="shared" si="5"/>
        <v>14.581502644569062</v>
      </c>
    </row>
    <row r="146" spans="1:4" x14ac:dyDescent="0.25">
      <c r="A146">
        <v>132</v>
      </c>
      <c r="B146">
        <v>25</v>
      </c>
      <c r="C146">
        <f t="shared" si="4"/>
        <v>0.58086466899115385</v>
      </c>
      <c r="D146" s="9">
        <f t="shared" si="5"/>
        <v>14.521616724778847</v>
      </c>
    </row>
    <row r="147" spans="1:4" x14ac:dyDescent="0.25">
      <c r="A147">
        <v>133</v>
      </c>
      <c r="B147">
        <v>25</v>
      </c>
      <c r="C147">
        <f t="shared" si="4"/>
        <v>0.57847907020726375</v>
      </c>
      <c r="D147" s="9">
        <f t="shared" si="5"/>
        <v>14.461976755181594</v>
      </c>
    </row>
    <row r="148" spans="1:4" x14ac:dyDescent="0.25">
      <c r="A148">
        <v>134</v>
      </c>
      <c r="B148">
        <v>25</v>
      </c>
      <c r="C148">
        <f t="shared" si="4"/>
        <v>0.5761032690266048</v>
      </c>
      <c r="D148" s="9">
        <f t="shared" si="5"/>
        <v>14.402581725665121</v>
      </c>
    </row>
    <row r="149" spans="1:4" x14ac:dyDescent="0.25">
      <c r="A149">
        <v>135</v>
      </c>
      <c r="B149">
        <v>25</v>
      </c>
      <c r="C149">
        <f t="shared" si="4"/>
        <v>0.57373722521062986</v>
      </c>
      <c r="D149" s="9">
        <f t="shared" si="5"/>
        <v>14.343430630265747</v>
      </c>
    </row>
    <row r="150" spans="1:4" x14ac:dyDescent="0.25">
      <c r="A150">
        <v>136</v>
      </c>
      <c r="B150">
        <v>25</v>
      </c>
      <c r="C150">
        <f t="shared" si="4"/>
        <v>0.57138089868605035</v>
      </c>
      <c r="D150" s="9">
        <f t="shared" si="5"/>
        <v>14.284522467151259</v>
      </c>
    </row>
    <row r="151" spans="1:4" x14ac:dyDescent="0.25">
      <c r="A151">
        <v>137</v>
      </c>
      <c r="B151">
        <v>25</v>
      </c>
      <c r="C151">
        <f t="shared" ref="C151:C214" si="6">(1+$B$7)^-A151</f>
        <v>0.56903424954415849</v>
      </c>
      <c r="D151" s="9">
        <f t="shared" ref="D151:D214" si="7">B151*C151</f>
        <v>14.225856238603962</v>
      </c>
    </row>
    <row r="152" spans="1:4" x14ac:dyDescent="0.25">
      <c r="A152">
        <v>138</v>
      </c>
      <c r="B152">
        <v>25</v>
      </c>
      <c r="C152">
        <f t="shared" si="6"/>
        <v>0.56669723804015015</v>
      </c>
      <c r="D152" s="9">
        <f t="shared" si="7"/>
        <v>14.167430951003753</v>
      </c>
    </row>
    <row r="153" spans="1:4" x14ac:dyDescent="0.25">
      <c r="A153">
        <v>139</v>
      </c>
      <c r="B153">
        <v>25</v>
      </c>
      <c r="C153">
        <f t="shared" si="6"/>
        <v>0.56436982459245266</v>
      </c>
      <c r="D153" s="9">
        <f t="shared" si="7"/>
        <v>14.109245614811316</v>
      </c>
    </row>
    <row r="154" spans="1:4" x14ac:dyDescent="0.25">
      <c r="A154">
        <v>140</v>
      </c>
      <c r="B154">
        <v>25</v>
      </c>
      <c r="C154">
        <f t="shared" si="6"/>
        <v>0.56205196978205363</v>
      </c>
      <c r="D154" s="9">
        <f t="shared" si="7"/>
        <v>14.051299244551341</v>
      </c>
    </row>
    <row r="155" spans="1:4" x14ac:dyDescent="0.25">
      <c r="A155">
        <v>141</v>
      </c>
      <c r="B155">
        <v>25</v>
      </c>
      <c r="C155">
        <f t="shared" si="6"/>
        <v>0.55974363435183405</v>
      </c>
      <c r="D155" s="9">
        <f t="shared" si="7"/>
        <v>13.993590858795852</v>
      </c>
    </row>
    <row r="156" spans="1:4" x14ac:dyDescent="0.25">
      <c r="A156">
        <v>142</v>
      </c>
      <c r="B156">
        <v>25</v>
      </c>
      <c r="C156">
        <f t="shared" si="6"/>
        <v>0.55744477920590285</v>
      </c>
      <c r="D156" s="9">
        <f t="shared" si="7"/>
        <v>13.936119480147571</v>
      </c>
    </row>
    <row r="157" spans="1:4" x14ac:dyDescent="0.25">
      <c r="A157">
        <v>143</v>
      </c>
      <c r="B157">
        <v>25</v>
      </c>
      <c r="C157">
        <f t="shared" si="6"/>
        <v>0.55515536540893506</v>
      </c>
      <c r="D157" s="9">
        <f t="shared" si="7"/>
        <v>13.878884135223377</v>
      </c>
    </row>
    <row r="158" spans="1:4" x14ac:dyDescent="0.25">
      <c r="A158">
        <v>144</v>
      </c>
      <c r="B158">
        <v>25</v>
      </c>
      <c r="C158">
        <f t="shared" si="6"/>
        <v>0.55287535418551237</v>
      </c>
      <c r="D158" s="9">
        <f t="shared" si="7"/>
        <v>13.821883854637809</v>
      </c>
    </row>
    <row r="159" spans="1:4" x14ac:dyDescent="0.25">
      <c r="A159">
        <v>145</v>
      </c>
      <c r="B159">
        <v>25</v>
      </c>
      <c r="C159">
        <f t="shared" si="6"/>
        <v>0.55060470691946595</v>
      </c>
      <c r="D159" s="9">
        <f t="shared" si="7"/>
        <v>13.765117672986648</v>
      </c>
    </row>
    <row r="160" spans="1:4" x14ac:dyDescent="0.25">
      <c r="A160">
        <v>146</v>
      </c>
      <c r="B160">
        <v>25</v>
      </c>
      <c r="C160">
        <f t="shared" si="6"/>
        <v>0.54834338515322312</v>
      </c>
      <c r="D160" s="9">
        <f t="shared" si="7"/>
        <v>13.708584628830579</v>
      </c>
    </row>
    <row r="161" spans="1:4" x14ac:dyDescent="0.25">
      <c r="A161">
        <v>147</v>
      </c>
      <c r="B161">
        <v>25</v>
      </c>
      <c r="C161">
        <f t="shared" si="6"/>
        <v>0.54609135058715519</v>
      </c>
      <c r="D161" s="9">
        <f t="shared" si="7"/>
        <v>13.652283764678879</v>
      </c>
    </row>
    <row r="162" spans="1:4" x14ac:dyDescent="0.25">
      <c r="A162">
        <v>148</v>
      </c>
      <c r="B162">
        <v>25</v>
      </c>
      <c r="C162">
        <f t="shared" si="6"/>
        <v>0.54384856507892954</v>
      </c>
      <c r="D162" s="9">
        <f t="shared" si="7"/>
        <v>13.596214126973239</v>
      </c>
    </row>
    <row r="163" spans="1:4" x14ac:dyDescent="0.25">
      <c r="A163">
        <v>149</v>
      </c>
      <c r="B163">
        <v>25</v>
      </c>
      <c r="C163">
        <f t="shared" si="6"/>
        <v>0.54161499064286356</v>
      </c>
      <c r="D163" s="9">
        <f t="shared" si="7"/>
        <v>13.540374766071588</v>
      </c>
    </row>
    <row r="164" spans="1:4" x14ac:dyDescent="0.25">
      <c r="A164">
        <v>150</v>
      </c>
      <c r="B164">
        <v>25</v>
      </c>
      <c r="C164">
        <f t="shared" si="6"/>
        <v>0.53939058944928042</v>
      </c>
      <c r="D164" s="9">
        <f t="shared" si="7"/>
        <v>13.484764736232011</v>
      </c>
    </row>
    <row r="165" spans="1:4" x14ac:dyDescent="0.25">
      <c r="A165">
        <v>151</v>
      </c>
      <c r="B165">
        <v>25</v>
      </c>
      <c r="C165">
        <f t="shared" si="6"/>
        <v>0.53717532382386923</v>
      </c>
      <c r="D165" s="9">
        <f t="shared" si="7"/>
        <v>13.42938309559673</v>
      </c>
    </row>
    <row r="166" spans="1:4" x14ac:dyDescent="0.25">
      <c r="A166">
        <v>152</v>
      </c>
      <c r="B166">
        <v>25</v>
      </c>
      <c r="C166">
        <f t="shared" si="6"/>
        <v>0.53496915624704688</v>
      </c>
      <c r="D166" s="9">
        <f t="shared" si="7"/>
        <v>13.374228906176173</v>
      </c>
    </row>
    <row r="167" spans="1:4" x14ac:dyDescent="0.25">
      <c r="A167">
        <v>153</v>
      </c>
      <c r="B167">
        <v>25</v>
      </c>
      <c r="C167">
        <f t="shared" si="6"/>
        <v>0.53277204935332212</v>
      </c>
      <c r="D167" s="9">
        <f t="shared" si="7"/>
        <v>13.319301233833054</v>
      </c>
    </row>
    <row r="168" spans="1:4" x14ac:dyDescent="0.25">
      <c r="A168">
        <v>154</v>
      </c>
      <c r="B168">
        <v>25</v>
      </c>
      <c r="C168">
        <f t="shared" si="6"/>
        <v>0.53058396593066304</v>
      </c>
      <c r="D168" s="9">
        <f t="shared" si="7"/>
        <v>13.264599148266576</v>
      </c>
    </row>
    <row r="169" spans="1:4" x14ac:dyDescent="0.25">
      <c r="A169">
        <v>155</v>
      </c>
      <c r="B169">
        <v>25</v>
      </c>
      <c r="C169">
        <f t="shared" si="6"/>
        <v>0.52840486891986704</v>
      </c>
      <c r="D169" s="9">
        <f t="shared" si="7"/>
        <v>13.210121722996677</v>
      </c>
    </row>
    <row r="170" spans="1:4" x14ac:dyDescent="0.25">
      <c r="A170">
        <v>156</v>
      </c>
      <c r="B170">
        <v>25</v>
      </c>
      <c r="C170">
        <f t="shared" si="6"/>
        <v>0.52623472141393224</v>
      </c>
      <c r="D170" s="9">
        <f t="shared" si="7"/>
        <v>13.155868035348306</v>
      </c>
    </row>
    <row r="171" spans="1:4" x14ac:dyDescent="0.25">
      <c r="A171">
        <v>157</v>
      </c>
      <c r="B171">
        <v>25</v>
      </c>
      <c r="C171">
        <f t="shared" si="6"/>
        <v>0.52407348665743347</v>
      </c>
      <c r="D171" s="9">
        <f t="shared" si="7"/>
        <v>13.101837166435837</v>
      </c>
    </row>
    <row r="172" spans="1:4" x14ac:dyDescent="0.25">
      <c r="A172">
        <v>158</v>
      </c>
      <c r="B172">
        <v>25</v>
      </c>
      <c r="C172">
        <f t="shared" si="6"/>
        <v>0.52192112804589952</v>
      </c>
      <c r="D172" s="9">
        <f t="shared" si="7"/>
        <v>13.048028201147488</v>
      </c>
    </row>
    <row r="173" spans="1:4" x14ac:dyDescent="0.25">
      <c r="A173">
        <v>159</v>
      </c>
      <c r="B173">
        <v>25</v>
      </c>
      <c r="C173">
        <f t="shared" si="6"/>
        <v>0.51977760912519244</v>
      </c>
      <c r="D173" s="9">
        <f t="shared" si="7"/>
        <v>12.994440228129811</v>
      </c>
    </row>
    <row r="174" spans="1:4" x14ac:dyDescent="0.25">
      <c r="A174">
        <v>160</v>
      </c>
      <c r="B174">
        <v>25</v>
      </c>
      <c r="C174">
        <f t="shared" si="6"/>
        <v>0.51764289359089088</v>
      </c>
      <c r="D174" s="9">
        <f t="shared" si="7"/>
        <v>12.941072339772273</v>
      </c>
    </row>
    <row r="175" spans="1:4" x14ac:dyDescent="0.25">
      <c r="A175">
        <v>161</v>
      </c>
      <c r="B175">
        <v>25</v>
      </c>
      <c r="C175">
        <f t="shared" si="6"/>
        <v>0.51551694528767511</v>
      </c>
      <c r="D175" s="9">
        <f t="shared" si="7"/>
        <v>12.887923632191878</v>
      </c>
    </row>
    <row r="176" spans="1:4" x14ac:dyDescent="0.25">
      <c r="A176">
        <v>162</v>
      </c>
      <c r="B176">
        <v>25</v>
      </c>
      <c r="C176">
        <f t="shared" si="6"/>
        <v>0.51339972820871438</v>
      </c>
      <c r="D176" s="9">
        <f t="shared" si="7"/>
        <v>12.834993205217859</v>
      </c>
    </row>
    <row r="177" spans="1:4" x14ac:dyDescent="0.25">
      <c r="A177">
        <v>163</v>
      </c>
      <c r="B177">
        <v>25</v>
      </c>
      <c r="C177">
        <f t="shared" si="6"/>
        <v>0.5112912064950571</v>
      </c>
      <c r="D177" s="9">
        <f t="shared" si="7"/>
        <v>12.782280162376427</v>
      </c>
    </row>
    <row r="178" spans="1:4" x14ac:dyDescent="0.25">
      <c r="A178">
        <v>164</v>
      </c>
      <c r="B178">
        <v>25</v>
      </c>
      <c r="C178">
        <f t="shared" si="6"/>
        <v>0.5091913444350239</v>
      </c>
      <c r="D178" s="9">
        <f t="shared" si="7"/>
        <v>12.729783610875597</v>
      </c>
    </row>
    <row r="179" spans="1:4" x14ac:dyDescent="0.25">
      <c r="A179">
        <v>165</v>
      </c>
      <c r="B179">
        <v>25</v>
      </c>
      <c r="C179">
        <f t="shared" si="6"/>
        <v>0.50710010646360237</v>
      </c>
      <c r="D179" s="9">
        <f t="shared" si="7"/>
        <v>12.67750266159006</v>
      </c>
    </row>
    <row r="180" spans="1:4" x14ac:dyDescent="0.25">
      <c r="A180">
        <v>166</v>
      </c>
      <c r="B180">
        <v>25</v>
      </c>
      <c r="C180">
        <f t="shared" si="6"/>
        <v>0.50501745716184487</v>
      </c>
      <c r="D180" s="9">
        <f t="shared" si="7"/>
        <v>12.625436429046122</v>
      </c>
    </row>
    <row r="181" spans="1:4" x14ac:dyDescent="0.25">
      <c r="A181">
        <v>167</v>
      </c>
      <c r="B181">
        <v>25</v>
      </c>
      <c r="C181">
        <f t="shared" si="6"/>
        <v>0.5029433612562686</v>
      </c>
      <c r="D181" s="9">
        <f t="shared" si="7"/>
        <v>12.573584031406714</v>
      </c>
    </row>
    <row r="182" spans="1:4" x14ac:dyDescent="0.25">
      <c r="A182">
        <v>168</v>
      </c>
      <c r="B182">
        <v>25</v>
      </c>
      <c r="C182">
        <f t="shared" si="6"/>
        <v>0.50087778361825797</v>
      </c>
      <c r="D182" s="9">
        <f t="shared" si="7"/>
        <v>12.521944590456449</v>
      </c>
    </row>
    <row r="183" spans="1:4" x14ac:dyDescent="0.25">
      <c r="A183">
        <v>169</v>
      </c>
      <c r="B183">
        <v>25</v>
      </c>
      <c r="C183">
        <f t="shared" si="6"/>
        <v>0.4988206892634704</v>
      </c>
      <c r="D183" s="9">
        <f t="shared" si="7"/>
        <v>12.47051723158676</v>
      </c>
    </row>
    <row r="184" spans="1:4" x14ac:dyDescent="0.25">
      <c r="A184">
        <v>170</v>
      </c>
      <c r="B184">
        <v>25</v>
      </c>
      <c r="C184">
        <f t="shared" si="6"/>
        <v>0.49677204335124286</v>
      </c>
      <c r="D184" s="9">
        <f t="shared" si="7"/>
        <v>12.419301083781072</v>
      </c>
    </row>
    <row r="185" spans="1:4" x14ac:dyDescent="0.25">
      <c r="A185">
        <v>171</v>
      </c>
      <c r="B185">
        <v>25</v>
      </c>
      <c r="C185">
        <f t="shared" si="6"/>
        <v>0.49473181118400245</v>
      </c>
      <c r="D185" s="9">
        <f t="shared" si="7"/>
        <v>12.368295279600062</v>
      </c>
    </row>
    <row r="186" spans="1:4" x14ac:dyDescent="0.25">
      <c r="A186">
        <v>172</v>
      </c>
      <c r="B186">
        <v>25</v>
      </c>
      <c r="C186">
        <f t="shared" si="6"/>
        <v>0.492699958206678</v>
      </c>
      <c r="D186" s="9">
        <f t="shared" si="7"/>
        <v>12.31749895516695</v>
      </c>
    </row>
    <row r="187" spans="1:4" x14ac:dyDescent="0.25">
      <c r="A187">
        <v>173</v>
      </c>
      <c r="B187">
        <v>25</v>
      </c>
      <c r="C187">
        <f t="shared" si="6"/>
        <v>0.49067645000611565</v>
      </c>
      <c r="D187" s="9">
        <f t="shared" si="7"/>
        <v>12.266911250152891</v>
      </c>
    </row>
    <row r="188" spans="1:4" x14ac:dyDescent="0.25">
      <c r="A188">
        <v>174</v>
      </c>
      <c r="B188">
        <v>25</v>
      </c>
      <c r="C188">
        <f t="shared" si="6"/>
        <v>0.48866125231049551</v>
      </c>
      <c r="D188" s="9">
        <f t="shared" si="7"/>
        <v>12.216531307762388</v>
      </c>
    </row>
    <row r="189" spans="1:4" x14ac:dyDescent="0.25">
      <c r="A189">
        <v>175</v>
      </c>
      <c r="B189">
        <v>25</v>
      </c>
      <c r="C189">
        <f t="shared" si="6"/>
        <v>0.4866543309887516</v>
      </c>
      <c r="D189" s="9">
        <f t="shared" si="7"/>
        <v>12.166358274718791</v>
      </c>
    </row>
    <row r="190" spans="1:4" x14ac:dyDescent="0.25">
      <c r="A190">
        <v>176</v>
      </c>
      <c r="B190">
        <v>25</v>
      </c>
      <c r="C190">
        <f t="shared" si="6"/>
        <v>0.48465565204999311</v>
      </c>
      <c r="D190" s="9">
        <f t="shared" si="7"/>
        <v>12.116391301249827</v>
      </c>
    </row>
    <row r="191" spans="1:4" x14ac:dyDescent="0.25">
      <c r="A191">
        <v>177</v>
      </c>
      <c r="B191">
        <v>25</v>
      </c>
      <c r="C191">
        <f t="shared" si="6"/>
        <v>0.48266518164292926</v>
      </c>
      <c r="D191" s="9">
        <f t="shared" si="7"/>
        <v>12.066629541073231</v>
      </c>
    </row>
    <row r="192" spans="1:4" x14ac:dyDescent="0.25">
      <c r="A192">
        <v>178</v>
      </c>
      <c r="B192">
        <v>25</v>
      </c>
      <c r="C192">
        <f t="shared" si="6"/>
        <v>0.48068288605529558</v>
      </c>
      <c r="D192" s="9">
        <f t="shared" si="7"/>
        <v>12.01707215138239</v>
      </c>
    </row>
    <row r="193" spans="1:4" x14ac:dyDescent="0.25">
      <c r="A193">
        <v>179</v>
      </c>
      <c r="B193">
        <v>25</v>
      </c>
      <c r="C193">
        <f t="shared" si="6"/>
        <v>0.4787087317132836</v>
      </c>
      <c r="D193" s="9">
        <f t="shared" si="7"/>
        <v>11.967718292832091</v>
      </c>
    </row>
    <row r="194" spans="1:4" x14ac:dyDescent="0.25">
      <c r="A194">
        <v>180</v>
      </c>
      <c r="B194">
        <v>25</v>
      </c>
      <c r="C194">
        <f t="shared" si="6"/>
        <v>0.47674268518097135</v>
      </c>
      <c r="D194" s="9">
        <f t="shared" si="7"/>
        <v>11.918567129524284</v>
      </c>
    </row>
    <row r="195" spans="1:4" x14ac:dyDescent="0.25">
      <c r="A195">
        <v>181</v>
      </c>
      <c r="B195">
        <v>25</v>
      </c>
      <c r="C195">
        <f t="shared" si="6"/>
        <v>0.47478471315975779</v>
      </c>
      <c r="D195" s="9">
        <f t="shared" si="7"/>
        <v>11.869617828993945</v>
      </c>
    </row>
    <row r="196" spans="1:4" x14ac:dyDescent="0.25">
      <c r="A196">
        <v>182</v>
      </c>
      <c r="B196">
        <v>25</v>
      </c>
      <c r="C196">
        <f t="shared" si="6"/>
        <v>0.47283478248779814</v>
      </c>
      <c r="D196" s="9">
        <f t="shared" si="7"/>
        <v>11.820869562194954</v>
      </c>
    </row>
    <row r="197" spans="1:4" x14ac:dyDescent="0.25">
      <c r="A197">
        <v>183</v>
      </c>
      <c r="B197">
        <v>25</v>
      </c>
      <c r="C197">
        <f t="shared" si="6"/>
        <v>0.47089286013944315</v>
      </c>
      <c r="D197" s="9">
        <f t="shared" si="7"/>
        <v>11.772321503486079</v>
      </c>
    </row>
    <row r="198" spans="1:4" x14ac:dyDescent="0.25">
      <c r="A198">
        <v>184</v>
      </c>
      <c r="B198">
        <v>25</v>
      </c>
      <c r="C198">
        <f t="shared" si="6"/>
        <v>0.46895891322467864</v>
      </c>
      <c r="D198" s="9">
        <f t="shared" si="7"/>
        <v>11.723972830616965</v>
      </c>
    </row>
    <row r="199" spans="1:4" x14ac:dyDescent="0.25">
      <c r="A199">
        <v>185</v>
      </c>
      <c r="B199">
        <v>25</v>
      </c>
      <c r="C199">
        <f t="shared" si="6"/>
        <v>0.46703290898856936</v>
      </c>
      <c r="D199" s="9">
        <f t="shared" si="7"/>
        <v>11.675822724714234</v>
      </c>
    </row>
    <row r="200" spans="1:4" x14ac:dyDescent="0.25">
      <c r="A200">
        <v>186</v>
      </c>
      <c r="B200">
        <v>25</v>
      </c>
      <c r="C200">
        <f t="shared" si="6"/>
        <v>0.46511481481070377</v>
      </c>
      <c r="D200" s="9">
        <f t="shared" si="7"/>
        <v>11.627870370267594</v>
      </c>
    </row>
    <row r="201" spans="1:4" x14ac:dyDescent="0.25">
      <c r="A201">
        <v>187</v>
      </c>
      <c r="B201">
        <v>25</v>
      </c>
      <c r="C201">
        <f t="shared" si="6"/>
        <v>0.46320459820464183</v>
      </c>
      <c r="D201" s="9">
        <f t="shared" si="7"/>
        <v>11.580114955116045</v>
      </c>
    </row>
    <row r="202" spans="1:4" x14ac:dyDescent="0.25">
      <c r="A202">
        <v>188</v>
      </c>
      <c r="B202">
        <v>25</v>
      </c>
      <c r="C202">
        <f t="shared" si="6"/>
        <v>0.46130222681736421</v>
      </c>
      <c r="D202" s="9">
        <f t="shared" si="7"/>
        <v>11.532555670434105</v>
      </c>
    </row>
    <row r="203" spans="1:4" x14ac:dyDescent="0.25">
      <c r="A203">
        <v>189</v>
      </c>
      <c r="B203">
        <v>25</v>
      </c>
      <c r="C203">
        <f t="shared" si="6"/>
        <v>0.45940766842872516</v>
      </c>
      <c r="D203" s="9">
        <f t="shared" si="7"/>
        <v>11.485191710718128</v>
      </c>
    </row>
    <row r="204" spans="1:4" x14ac:dyDescent="0.25">
      <c r="A204">
        <v>190</v>
      </c>
      <c r="B204">
        <v>25</v>
      </c>
      <c r="C204">
        <f t="shared" si="6"/>
        <v>0.45752089095090609</v>
      </c>
      <c r="D204" s="9">
        <f t="shared" si="7"/>
        <v>11.438022273772653</v>
      </c>
    </row>
    <row r="205" spans="1:4" x14ac:dyDescent="0.25">
      <c r="A205">
        <v>191</v>
      </c>
      <c r="B205">
        <v>25</v>
      </c>
      <c r="C205">
        <f t="shared" si="6"/>
        <v>0.45564186242787263</v>
      </c>
      <c r="D205" s="9">
        <f t="shared" si="7"/>
        <v>11.391046560696816</v>
      </c>
    </row>
    <row r="206" spans="1:4" x14ac:dyDescent="0.25">
      <c r="A206">
        <v>192</v>
      </c>
      <c r="B206">
        <v>25</v>
      </c>
      <c r="C206">
        <f t="shared" si="6"/>
        <v>0.45377055103483305</v>
      </c>
      <c r="D206" s="9">
        <f t="shared" si="7"/>
        <v>11.344263775870827</v>
      </c>
    </row>
    <row r="207" spans="1:4" x14ac:dyDescent="0.25">
      <c r="A207">
        <v>193</v>
      </c>
      <c r="B207">
        <v>25</v>
      </c>
      <c r="C207">
        <f t="shared" si="6"/>
        <v>0.45190692507769931</v>
      </c>
      <c r="D207" s="9">
        <f t="shared" si="7"/>
        <v>11.297673126942483</v>
      </c>
    </row>
    <row r="208" spans="1:4" x14ac:dyDescent="0.25">
      <c r="A208">
        <v>194</v>
      </c>
      <c r="B208">
        <v>25</v>
      </c>
      <c r="C208">
        <f t="shared" si="6"/>
        <v>0.45005095299255049</v>
      </c>
      <c r="D208" s="9">
        <f t="shared" si="7"/>
        <v>11.251273824813762</v>
      </c>
    </row>
    <row r="209" spans="1:4" x14ac:dyDescent="0.25">
      <c r="A209">
        <v>195</v>
      </c>
      <c r="B209">
        <v>25</v>
      </c>
      <c r="C209">
        <f t="shared" si="6"/>
        <v>0.44820260334509776</v>
      </c>
      <c r="D209" s="9">
        <f t="shared" si="7"/>
        <v>11.205065083627444</v>
      </c>
    </row>
    <row r="210" spans="1:4" x14ac:dyDescent="0.25">
      <c r="A210">
        <v>196</v>
      </c>
      <c r="B210">
        <v>25</v>
      </c>
      <c r="C210">
        <f t="shared" si="6"/>
        <v>0.44636184483015229</v>
      </c>
      <c r="D210" s="9">
        <f t="shared" si="7"/>
        <v>11.159046120753807</v>
      </c>
    </row>
    <row r="211" spans="1:4" x14ac:dyDescent="0.25">
      <c r="A211">
        <v>197</v>
      </c>
      <c r="B211">
        <v>25</v>
      </c>
      <c r="C211">
        <f t="shared" si="6"/>
        <v>0.44452864627109523</v>
      </c>
      <c r="D211" s="9">
        <f t="shared" si="7"/>
        <v>11.11321615677738</v>
      </c>
    </row>
    <row r="212" spans="1:4" x14ac:dyDescent="0.25">
      <c r="A212">
        <v>198</v>
      </c>
      <c r="B212">
        <v>25</v>
      </c>
      <c r="C212">
        <f t="shared" si="6"/>
        <v>0.44270297661934932</v>
      </c>
      <c r="D212" s="9">
        <f t="shared" si="7"/>
        <v>11.067574415483733</v>
      </c>
    </row>
    <row r="213" spans="1:4" x14ac:dyDescent="0.25">
      <c r="A213">
        <v>199</v>
      </c>
      <c r="B213">
        <v>25</v>
      </c>
      <c r="C213">
        <f t="shared" si="6"/>
        <v>0.44088480495385307</v>
      </c>
      <c r="D213" s="9">
        <f t="shared" si="7"/>
        <v>11.022120123846326</v>
      </c>
    </row>
    <row r="214" spans="1:4" x14ac:dyDescent="0.25">
      <c r="A214">
        <v>200</v>
      </c>
      <c r="B214">
        <v>25</v>
      </c>
      <c r="C214">
        <f t="shared" si="6"/>
        <v>0.43907410048053702</v>
      </c>
      <c r="D214" s="9">
        <f t="shared" si="7"/>
        <v>10.976852512013426</v>
      </c>
    </row>
    <row r="215" spans="1:4" x14ac:dyDescent="0.25">
      <c r="A215">
        <v>201</v>
      </c>
      <c r="B215">
        <v>25</v>
      </c>
      <c r="C215">
        <f t="shared" ref="C215:C254" si="8">(1+$B$7)^-A215</f>
        <v>0.43727083253180271</v>
      </c>
      <c r="D215" s="9">
        <f t="shared" ref="D215:D254" si="9">B215*C215</f>
        <v>10.931770813295067</v>
      </c>
    </row>
    <row r="216" spans="1:4" x14ac:dyDescent="0.25">
      <c r="A216">
        <v>202</v>
      </c>
      <c r="B216">
        <v>25</v>
      </c>
      <c r="C216">
        <f t="shared" si="8"/>
        <v>0.43547497056600226</v>
      </c>
      <c r="D216" s="9">
        <f t="shared" si="9"/>
        <v>10.886874264150057</v>
      </c>
    </row>
    <row r="217" spans="1:4" x14ac:dyDescent="0.25">
      <c r="A217">
        <v>203</v>
      </c>
      <c r="B217">
        <v>25</v>
      </c>
      <c r="C217">
        <f t="shared" si="8"/>
        <v>0.43368648416692229</v>
      </c>
      <c r="D217" s="9">
        <f t="shared" si="9"/>
        <v>10.842162104173058</v>
      </c>
    </row>
    <row r="218" spans="1:4" x14ac:dyDescent="0.25">
      <c r="A218">
        <v>204</v>
      </c>
      <c r="B218">
        <v>25</v>
      </c>
      <c r="C218">
        <f t="shared" si="8"/>
        <v>0.43190534304326772</v>
      </c>
      <c r="D218" s="9">
        <f t="shared" si="9"/>
        <v>10.797633576081694</v>
      </c>
    </row>
    <row r="219" spans="1:4" x14ac:dyDescent="0.25">
      <c r="A219">
        <v>205</v>
      </c>
      <c r="B219">
        <v>25</v>
      </c>
      <c r="C219">
        <f t="shared" si="8"/>
        <v>0.43013151702814933</v>
      </c>
      <c r="D219" s="9">
        <f t="shared" si="9"/>
        <v>10.753287925703733</v>
      </c>
    </row>
    <row r="220" spans="1:4" x14ac:dyDescent="0.25">
      <c r="A220">
        <v>206</v>
      </c>
      <c r="B220">
        <v>25</v>
      </c>
      <c r="C220">
        <f t="shared" si="8"/>
        <v>0.42836497607857271</v>
      </c>
      <c r="D220" s="9">
        <f t="shared" si="9"/>
        <v>10.709124401964317</v>
      </c>
    </row>
    <row r="221" spans="1:4" x14ac:dyDescent="0.25">
      <c r="A221">
        <v>207</v>
      </c>
      <c r="B221">
        <v>25</v>
      </c>
      <c r="C221">
        <f t="shared" si="8"/>
        <v>0.42660569027492939</v>
      </c>
      <c r="D221" s="9">
        <f t="shared" si="9"/>
        <v>10.665142256873235</v>
      </c>
    </row>
    <row r="222" spans="1:4" x14ac:dyDescent="0.25">
      <c r="A222">
        <v>208</v>
      </c>
      <c r="B222">
        <v>25</v>
      </c>
      <c r="C222">
        <f t="shared" si="8"/>
        <v>0.42485362982049008</v>
      </c>
      <c r="D222" s="9">
        <f t="shared" si="9"/>
        <v>10.621340745512251</v>
      </c>
    </row>
    <row r="223" spans="1:4" x14ac:dyDescent="0.25">
      <c r="A223">
        <v>209</v>
      </c>
      <c r="B223">
        <v>25</v>
      </c>
      <c r="C223">
        <f t="shared" si="8"/>
        <v>0.42310876504089984</v>
      </c>
      <c r="D223" s="9">
        <f t="shared" si="9"/>
        <v>10.577719126022496</v>
      </c>
    </row>
    <row r="224" spans="1:4" x14ac:dyDescent="0.25">
      <c r="A224">
        <v>210</v>
      </c>
      <c r="B224">
        <v>25</v>
      </c>
      <c r="C224">
        <f t="shared" si="8"/>
        <v>0.42137106638367583</v>
      </c>
      <c r="D224" s="9">
        <f t="shared" si="9"/>
        <v>10.534276659591896</v>
      </c>
    </row>
    <row r="225" spans="1:4" x14ac:dyDescent="0.25">
      <c r="A225">
        <v>211</v>
      </c>
      <c r="B225">
        <v>25</v>
      </c>
      <c r="C225">
        <f t="shared" si="8"/>
        <v>0.41964050441770678</v>
      </c>
      <c r="D225" s="9">
        <f t="shared" si="9"/>
        <v>10.49101261044267</v>
      </c>
    </row>
    <row r="226" spans="1:4" x14ac:dyDescent="0.25">
      <c r="A226">
        <v>212</v>
      </c>
      <c r="B226">
        <v>25</v>
      </c>
      <c r="C226">
        <f t="shared" si="8"/>
        <v>0.41791704983275396</v>
      </c>
      <c r="D226" s="9">
        <f t="shared" si="9"/>
        <v>10.447926245818849</v>
      </c>
    </row>
    <row r="227" spans="1:4" x14ac:dyDescent="0.25">
      <c r="A227">
        <v>213</v>
      </c>
      <c r="B227">
        <v>25</v>
      </c>
      <c r="C227">
        <f t="shared" si="8"/>
        <v>0.41620067343895562</v>
      </c>
      <c r="D227" s="9">
        <f t="shared" si="9"/>
        <v>10.405016835973891</v>
      </c>
    </row>
    <row r="228" spans="1:4" x14ac:dyDescent="0.25">
      <c r="A228">
        <v>214</v>
      </c>
      <c r="B228">
        <v>25</v>
      </c>
      <c r="C228">
        <f t="shared" si="8"/>
        <v>0.41449134616633182</v>
      </c>
      <c r="D228" s="9">
        <f t="shared" si="9"/>
        <v>10.362283654158295</v>
      </c>
    </row>
    <row r="229" spans="1:4" x14ac:dyDescent="0.25">
      <c r="A229">
        <v>215</v>
      </c>
      <c r="B229">
        <v>25</v>
      </c>
      <c r="C229">
        <f t="shared" si="8"/>
        <v>0.4127890390642926</v>
      </c>
      <c r="D229" s="9">
        <f t="shared" si="9"/>
        <v>10.319725976607314</v>
      </c>
    </row>
    <row r="230" spans="1:4" x14ac:dyDescent="0.25">
      <c r="A230">
        <v>216</v>
      </c>
      <c r="B230">
        <v>25</v>
      </c>
      <c r="C230">
        <f t="shared" si="8"/>
        <v>0.41109372330114718</v>
      </c>
      <c r="D230" s="9">
        <f t="shared" si="9"/>
        <v>10.277343082528679</v>
      </c>
    </row>
    <row r="231" spans="1:4" x14ac:dyDescent="0.25">
      <c r="A231">
        <v>217</v>
      </c>
      <c r="B231">
        <v>25</v>
      </c>
      <c r="C231">
        <f t="shared" si="8"/>
        <v>0.40940537016361639</v>
      </c>
      <c r="D231" s="9">
        <f t="shared" si="9"/>
        <v>10.23513425409041</v>
      </c>
    </row>
    <row r="232" spans="1:4" x14ac:dyDescent="0.25">
      <c r="A232">
        <v>218</v>
      </c>
      <c r="B232">
        <v>25</v>
      </c>
      <c r="C232">
        <f t="shared" si="8"/>
        <v>0.40772395105634529</v>
      </c>
      <c r="D232" s="9">
        <f t="shared" si="9"/>
        <v>10.193098776408632</v>
      </c>
    </row>
    <row r="233" spans="1:4" x14ac:dyDescent="0.25">
      <c r="A233">
        <v>219</v>
      </c>
      <c r="B233">
        <v>25</v>
      </c>
      <c r="C233">
        <f t="shared" si="8"/>
        <v>0.40604943750142025</v>
      </c>
      <c r="D233" s="9">
        <f t="shared" si="9"/>
        <v>10.151235937535507</v>
      </c>
    </row>
    <row r="234" spans="1:4" x14ac:dyDescent="0.25">
      <c r="A234">
        <v>220</v>
      </c>
      <c r="B234">
        <v>25</v>
      </c>
      <c r="C234">
        <f t="shared" si="8"/>
        <v>0.4043818011378848</v>
      </c>
      <c r="D234" s="9">
        <f t="shared" si="9"/>
        <v>10.109545028447119</v>
      </c>
    </row>
    <row r="235" spans="1:4" x14ac:dyDescent="0.25">
      <c r="A235">
        <v>221</v>
      </c>
      <c r="B235">
        <v>25</v>
      </c>
      <c r="C235">
        <f t="shared" si="8"/>
        <v>0.40272101372126107</v>
      </c>
      <c r="D235" s="9">
        <f t="shared" si="9"/>
        <v>10.068025343031527</v>
      </c>
    </row>
    <row r="236" spans="1:4" x14ac:dyDescent="0.25">
      <c r="A236">
        <v>222</v>
      </c>
      <c r="B236">
        <v>25</v>
      </c>
      <c r="C236">
        <f t="shared" si="8"/>
        <v>0.40106704712307056</v>
      </c>
      <c r="D236" s="9">
        <f t="shared" si="9"/>
        <v>10.026676178076764</v>
      </c>
    </row>
    <row r="237" spans="1:4" x14ac:dyDescent="0.25">
      <c r="A237">
        <v>223</v>
      </c>
      <c r="B237">
        <v>25</v>
      </c>
      <c r="C237">
        <f t="shared" si="8"/>
        <v>0.39941987333035744</v>
      </c>
      <c r="D237" s="9">
        <f t="shared" si="9"/>
        <v>9.9854968332589369</v>
      </c>
    </row>
    <row r="238" spans="1:4" x14ac:dyDescent="0.25">
      <c r="A238">
        <v>224</v>
      </c>
      <c r="B238">
        <v>25</v>
      </c>
      <c r="C238">
        <f t="shared" si="8"/>
        <v>0.39777946444521506</v>
      </c>
      <c r="D238" s="9">
        <f t="shared" si="9"/>
        <v>9.944486611130376</v>
      </c>
    </row>
    <row r="239" spans="1:4" x14ac:dyDescent="0.25">
      <c r="A239">
        <v>225</v>
      </c>
      <c r="B239">
        <v>25</v>
      </c>
      <c r="C239">
        <f t="shared" si="8"/>
        <v>0.39614579268431238</v>
      </c>
      <c r="D239" s="9">
        <f t="shared" si="9"/>
        <v>9.9036448171078089</v>
      </c>
    </row>
    <row r="240" spans="1:4" x14ac:dyDescent="0.25">
      <c r="A240">
        <v>226</v>
      </c>
      <c r="B240">
        <v>25</v>
      </c>
      <c r="C240">
        <f t="shared" si="8"/>
        <v>0.39451883037842411</v>
      </c>
      <c r="D240" s="9">
        <f t="shared" si="9"/>
        <v>9.8629707594606035</v>
      </c>
    </row>
    <row r="241" spans="1:4" x14ac:dyDescent="0.25">
      <c r="A241">
        <v>227</v>
      </c>
      <c r="B241">
        <v>25</v>
      </c>
      <c r="C241">
        <f t="shared" si="8"/>
        <v>0.39289854997196205</v>
      </c>
      <c r="D241" s="9">
        <f t="shared" si="9"/>
        <v>9.8224637492990521</v>
      </c>
    </row>
    <row r="242" spans="1:4" x14ac:dyDescent="0.25">
      <c r="A242">
        <v>228</v>
      </c>
      <c r="B242">
        <v>25</v>
      </c>
      <c r="C242">
        <f t="shared" si="8"/>
        <v>0.39128492402250781</v>
      </c>
      <c r="D242" s="9">
        <f t="shared" si="9"/>
        <v>9.7821231005626945</v>
      </c>
    </row>
    <row r="243" spans="1:4" x14ac:dyDescent="0.25">
      <c r="A243">
        <v>229</v>
      </c>
      <c r="B243">
        <v>25</v>
      </c>
      <c r="C243">
        <f t="shared" si="8"/>
        <v>0.38967792520034872</v>
      </c>
      <c r="D243" s="9">
        <f t="shared" si="9"/>
        <v>9.7419481300087174</v>
      </c>
    </row>
    <row r="244" spans="1:4" x14ac:dyDescent="0.25">
      <c r="A244">
        <v>230</v>
      </c>
      <c r="B244">
        <v>25</v>
      </c>
      <c r="C244">
        <f t="shared" si="8"/>
        <v>0.38807752628801467</v>
      </c>
      <c r="D244" s="9">
        <f t="shared" si="9"/>
        <v>9.7019381572003667</v>
      </c>
    </row>
    <row r="245" spans="1:4" x14ac:dyDescent="0.25">
      <c r="A245">
        <v>231</v>
      </c>
      <c r="B245">
        <v>25</v>
      </c>
      <c r="C245">
        <f t="shared" si="8"/>
        <v>0.38648370017981698</v>
      </c>
      <c r="D245" s="9">
        <f t="shared" si="9"/>
        <v>9.6620925044954244</v>
      </c>
    </row>
    <row r="246" spans="1:4" x14ac:dyDescent="0.25">
      <c r="A246">
        <v>232</v>
      </c>
      <c r="B246">
        <v>25</v>
      </c>
      <c r="C246">
        <f t="shared" si="8"/>
        <v>0.38489641988138945</v>
      </c>
      <c r="D246" s="9">
        <f t="shared" si="9"/>
        <v>9.6224104970347355</v>
      </c>
    </row>
    <row r="247" spans="1:4" x14ac:dyDescent="0.25">
      <c r="A247">
        <v>233</v>
      </c>
      <c r="B247">
        <v>25</v>
      </c>
      <c r="C247">
        <f t="shared" si="8"/>
        <v>0.38331565850923127</v>
      </c>
      <c r="D247" s="9">
        <f t="shared" si="9"/>
        <v>9.5828914627307817</v>
      </c>
    </row>
    <row r="248" spans="1:4" x14ac:dyDescent="0.25">
      <c r="A248">
        <v>234</v>
      </c>
      <c r="B248">
        <v>25</v>
      </c>
      <c r="C248">
        <f t="shared" si="8"/>
        <v>0.38174138929025159</v>
      </c>
      <c r="D248" s="9">
        <f t="shared" si="9"/>
        <v>9.5435347322562905</v>
      </c>
    </row>
    <row r="249" spans="1:4" x14ac:dyDescent="0.25">
      <c r="A249">
        <v>235</v>
      </c>
      <c r="B249">
        <v>25</v>
      </c>
      <c r="C249">
        <f t="shared" si="8"/>
        <v>0.38017358556131597</v>
      </c>
      <c r="D249" s="9">
        <f t="shared" si="9"/>
        <v>9.5043396390328994</v>
      </c>
    </row>
    <row r="250" spans="1:4" x14ac:dyDescent="0.25">
      <c r="A250">
        <v>236</v>
      </c>
      <c r="B250">
        <v>25</v>
      </c>
      <c r="C250">
        <f t="shared" si="8"/>
        <v>0.37861222076879486</v>
      </c>
      <c r="D250" s="9">
        <f t="shared" si="9"/>
        <v>9.4653055192198714</v>
      </c>
    </row>
    <row r="251" spans="1:4" x14ac:dyDescent="0.25">
      <c r="A251">
        <v>237</v>
      </c>
      <c r="B251">
        <v>25</v>
      </c>
      <c r="C251">
        <f t="shared" si="8"/>
        <v>0.37705726846811416</v>
      </c>
      <c r="D251" s="9">
        <f t="shared" si="9"/>
        <v>9.426431711702854</v>
      </c>
    </row>
    <row r="252" spans="1:4" x14ac:dyDescent="0.25">
      <c r="A252">
        <v>238</v>
      </c>
      <c r="B252">
        <v>25</v>
      </c>
      <c r="C252">
        <f t="shared" si="8"/>
        <v>0.3755087023233068</v>
      </c>
      <c r="D252" s="9">
        <f t="shared" si="9"/>
        <v>9.3877175580826702</v>
      </c>
    </row>
    <row r="253" spans="1:4" x14ac:dyDescent="0.25">
      <c r="A253">
        <v>239</v>
      </c>
      <c r="B253">
        <v>25</v>
      </c>
      <c r="C253">
        <f t="shared" si="8"/>
        <v>0.37396649610656713</v>
      </c>
      <c r="D253" s="9">
        <f t="shared" si="9"/>
        <v>9.3491624026641773</v>
      </c>
    </row>
    <row r="254" spans="1:4" x14ac:dyDescent="0.25">
      <c r="A254">
        <v>240</v>
      </c>
      <c r="B254">
        <v>25</v>
      </c>
      <c r="C254">
        <f t="shared" si="8"/>
        <v>0.37243062369780644</v>
      </c>
      <c r="D254" s="9">
        <f t="shared" si="9"/>
        <v>9.3107655924451613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2</vt:i4>
      </vt:variant>
    </vt:vector>
  </HeadingPairs>
  <TitlesOfParts>
    <vt:vector size="14" baseType="lpstr">
      <vt:lpstr>Question 1</vt:lpstr>
      <vt:lpstr>Question 2</vt:lpstr>
      <vt:lpstr>Question 3</vt:lpstr>
      <vt:lpstr>Question 4</vt:lpstr>
      <vt:lpstr>Question 5</vt:lpstr>
      <vt:lpstr>Question 6</vt:lpstr>
      <vt:lpstr>Question 7</vt:lpstr>
      <vt:lpstr>Question 8</vt:lpstr>
      <vt:lpstr>Question 9</vt:lpstr>
      <vt:lpstr>Question 10</vt:lpstr>
      <vt:lpstr>Question 11</vt:lpstr>
      <vt:lpstr>Question 12</vt:lpstr>
      <vt:lpstr>i</vt:lpstr>
      <vt:lpstr>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 mehta</dc:creator>
  <cp:lastModifiedBy>tanya mehta</cp:lastModifiedBy>
  <dcterms:created xsi:type="dcterms:W3CDTF">2020-12-17T13:43:42Z</dcterms:created>
  <dcterms:modified xsi:type="dcterms:W3CDTF">2020-12-17T18:36:40Z</dcterms:modified>
</cp:coreProperties>
</file>